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004171\Desktop\♥재은♥\♣ 용역계약_240603 ♣\▶ 정보통신\86. 호남고속철도 2단계(고막원~목포) 통신설비 신설 기타공사 감리용역\3. PQ 접수 및 작업기법\"/>
    </mc:Choice>
  </mc:AlternateContent>
  <bookViews>
    <workbookView xWindow="360" yWindow="270" windowWidth="14940" windowHeight="9150" tabRatio="991"/>
  </bookViews>
  <sheets>
    <sheet name="PQ접수조서" sheetId="1" r:id="rId1"/>
    <sheet name="1. (주)진하엔지니어링" sheetId="2" r:id="rId2"/>
    <sheet name="2. (주)세영통신" sheetId="3" r:id="rId3"/>
    <sheet name="3. 대영유비텍(주)" sheetId="4" r:id="rId4"/>
    <sheet name="4. (주)케이씨에이" sheetId="5" r:id="rId5"/>
    <sheet name="5. 문엔지니어링(주)" sheetId="6" r:id="rId6"/>
    <sheet name="6. 대한엔지니어링(주)" sheetId="7" r:id="rId7"/>
    <sheet name="7. (주)효원엔지니어링" sheetId="8" r:id="rId8"/>
    <sheet name="8. (주)예향엔지니어링" sheetId="9" r:id="rId9"/>
    <sheet name="9. (주)자람앤수엔지니어링" sheetId="10" r:id="rId10"/>
    <sheet name="10. (주)세영" sheetId="11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xlnm._FilterDatabase" localSheetId="10" hidden="1">#REF!</definedName>
    <definedName name="_xlnm._FilterDatabase" hidden="1">#REF!</definedName>
    <definedName name="df" localSheetId="5">#REF!</definedName>
    <definedName name="df">#REF!</definedName>
    <definedName name="_xlnm.Print_Area" localSheetId="1">'1. (주)진하엔지니어링'!$A$1:$K$28</definedName>
    <definedName name="_xlnm.Print_Area" localSheetId="10">'10. (주)세영'!$A$1:$K$28</definedName>
    <definedName name="_xlnm.Print_Area" localSheetId="2">'2. (주)세영통신'!$A$1:$K$27</definedName>
    <definedName name="_xlnm.Print_Area" localSheetId="5">'5. 문엔지니어링(주)'!$A$1:$K$13</definedName>
    <definedName name="_xlnm.Print_Area" localSheetId="6">'6. 대한엔지니어링(주)'!$A$1:$K$25</definedName>
    <definedName name="_xlnm.Print_Area" localSheetId="7">'7. (주)효원엔지니어링'!$A$1:$K$25</definedName>
    <definedName name="_xlnm.Print_Area" localSheetId="8">'8. (주)예향엔지니어링'!$A$1:$K$11</definedName>
    <definedName name="ㄴ" localSheetId="10" hidden="1">#REF!</definedName>
    <definedName name="ㄴ" hidden="1">#REF!</definedName>
    <definedName name="동양유사" localSheetId="2">#REF!</definedName>
    <definedName name="동양유사" localSheetId="5">#REF!</definedName>
    <definedName name="동양유사" localSheetId="7">#REF!</definedName>
    <definedName name="동양유사" localSheetId="8">#REF!</definedName>
    <definedName name="동양유사">#REF!</definedName>
    <definedName name="ㄹㄹㄹㄹㄹㄹㄹㄹ" localSheetId="7">#REF!</definedName>
    <definedName name="ㄹㄹㄹㄹㄹㄹㄹㄹ" localSheetId="8">#REF!</definedName>
    <definedName name="ㄹㄹㄹㄹㄹㄹㄹㄹ">#REF!</definedName>
    <definedName name="문">[2]문유사!$1:$1048576</definedName>
    <definedName name="문ENG" localSheetId="5">#REF!</definedName>
    <definedName name="문ENG">#REF!</definedName>
    <definedName name="문유사" localSheetId="5">[11]문유사!$A:$IV</definedName>
    <definedName name="문유사" localSheetId="8">#REF!</definedName>
    <definedName name="문유사">[3]문유사!$A:$IV</definedName>
    <definedName name="배성호" localSheetId="5">#REF!</definedName>
    <definedName name="배성호">#REF!</definedName>
    <definedName name="배성호1">[4]문유사!$A:$IV</definedName>
    <definedName name="ㅅㅅ" localSheetId="10" hidden="1">#REF!</definedName>
    <definedName name="ㅅㅅ" hidden="1">#REF!</definedName>
    <definedName name="ㅇ" localSheetId="10" hidden="1">#REF!</definedName>
    <definedName name="ㅇ" hidden="1">#REF!</definedName>
    <definedName name="ㅇㅇ">[7]문유사!$A:$IV</definedName>
    <definedName name="ㅇㅇㅇㅇㅇㅇㅇㅇ" localSheetId="7">#REF!</definedName>
    <definedName name="ㅇㅇㅇㅇㅇㅇㅇㅇ" localSheetId="8">#REF!</definedName>
    <definedName name="ㅇㅇㅇㅇㅇㅇㅇㅇ">#REF!</definedName>
    <definedName name="유사" localSheetId="2">#REF!</definedName>
    <definedName name="유사" localSheetId="5">#REF!</definedName>
    <definedName name="유사">#REF!</definedName>
    <definedName name="유사1" localSheetId="2">#REF!</definedName>
    <definedName name="유사1" localSheetId="5">#REF!</definedName>
    <definedName name="유사1">#REF!</definedName>
    <definedName name="유사2" localSheetId="2">#REF!</definedName>
    <definedName name="유사2" localSheetId="5">#REF!</definedName>
    <definedName name="유사2">#REF!</definedName>
    <definedName name="인원" localSheetId="7">#REF!</definedName>
    <definedName name="인원" localSheetId="8">#REF!</definedName>
    <definedName name="인원">#REF!</definedName>
    <definedName name="인원1" localSheetId="7">'[14]2016년'!$A$1:$N$65536</definedName>
    <definedName name="인원1" localSheetId="8">#REF!</definedName>
    <definedName name="인원1">'[5]2016년'!$A$1:$N$65536</definedName>
    <definedName name="한종기">[4]문유사!$A:$IV</definedName>
  </definedNames>
  <calcPr calcId="162913"/>
</workbook>
</file>

<file path=xl/calcChain.xml><?xml version="1.0" encoding="utf-8"?>
<calcChain xmlns="http://schemas.openxmlformats.org/spreadsheetml/2006/main">
  <c r="B5" i="11" l="1"/>
  <c r="C5" i="11"/>
  <c r="B6" i="11"/>
  <c r="C6" i="11"/>
  <c r="B7" i="11"/>
  <c r="C7" i="11"/>
  <c r="B8" i="11"/>
  <c r="C8" i="11"/>
  <c r="B9" i="11"/>
  <c r="C9" i="11"/>
  <c r="B10" i="11"/>
  <c r="C10" i="11"/>
  <c r="B5" i="9" l="1"/>
  <c r="C5" i="9"/>
  <c r="B6" i="9"/>
  <c r="C6" i="9"/>
  <c r="B7" i="9"/>
  <c r="C7" i="9"/>
  <c r="B8" i="9"/>
  <c r="C8" i="9"/>
  <c r="B9" i="9"/>
  <c r="C9" i="9"/>
  <c r="B10" i="9"/>
  <c r="C10" i="9"/>
  <c r="B5" i="8" l="1"/>
  <c r="C5" i="8"/>
  <c r="B6" i="8"/>
  <c r="C6" i="8"/>
  <c r="B7" i="8"/>
  <c r="C7" i="8"/>
  <c r="B8" i="8"/>
  <c r="C8" i="8"/>
  <c r="B9" i="8"/>
  <c r="C9" i="8"/>
  <c r="B10" i="8"/>
  <c r="C10" i="8"/>
  <c r="B5" i="7" l="1"/>
  <c r="C5" i="7"/>
  <c r="B6" i="7"/>
  <c r="C6" i="7"/>
  <c r="B7" i="7"/>
  <c r="C7" i="7"/>
  <c r="B8" i="7"/>
  <c r="C8" i="7"/>
  <c r="B9" i="7"/>
  <c r="C9" i="7"/>
  <c r="B10" i="7"/>
  <c r="C10" i="7"/>
  <c r="B5" i="6" l="1"/>
  <c r="C5" i="6"/>
  <c r="B6" i="6"/>
  <c r="C6" i="6"/>
  <c r="B7" i="6"/>
  <c r="C7" i="6"/>
  <c r="B8" i="6"/>
  <c r="C8" i="6"/>
  <c r="B9" i="6"/>
  <c r="C9" i="6"/>
  <c r="B10" i="6"/>
  <c r="C10" i="6"/>
  <c r="B5" i="5" l="1"/>
  <c r="C5" i="5"/>
  <c r="B7" i="5"/>
  <c r="C7" i="5"/>
  <c r="B9" i="5"/>
  <c r="C9" i="5"/>
  <c r="B11" i="5"/>
  <c r="C11" i="5"/>
  <c r="B13" i="5"/>
  <c r="C13" i="5"/>
  <c r="B15" i="5"/>
  <c r="C15" i="5"/>
  <c r="B5" i="4" l="1"/>
  <c r="C5" i="4"/>
  <c r="K5" i="4"/>
  <c r="B6" i="4"/>
  <c r="C6" i="4"/>
  <c r="K6" i="4"/>
  <c r="B7" i="4"/>
  <c r="C7" i="4"/>
  <c r="B8" i="4"/>
  <c r="C8" i="4"/>
  <c r="B9" i="4"/>
  <c r="C9" i="4"/>
  <c r="B10" i="4"/>
  <c r="C10" i="4"/>
  <c r="K10" i="4"/>
  <c r="B5" i="3" l="1"/>
  <c r="C5" i="3"/>
  <c r="B6" i="3"/>
  <c r="C6" i="3"/>
  <c r="B7" i="3"/>
  <c r="C7" i="3"/>
  <c r="B8" i="3"/>
  <c r="C8" i="3"/>
  <c r="B9" i="3"/>
  <c r="C9" i="3"/>
  <c r="B10" i="3"/>
  <c r="C10" i="3"/>
</calcChain>
</file>

<file path=xl/sharedStrings.xml><?xml version="1.0" encoding="utf-8"?>
<sst xmlns="http://schemas.openxmlformats.org/spreadsheetml/2006/main" count="535" uniqueCount="201">
  <si>
    <t>사업수행능력평가 접수조서</t>
  </si>
  <si>
    <t xml:space="preserve">PQ접수 마감일 : 2026년10월13일 </t>
  </si>
  <si>
    <t>공 고 명</t>
  </si>
  <si>
    <t>호남고속철도 2단계(고막원~목포) 통신설비 신설 기타공사 감리용역</t>
  </si>
  <si>
    <t>공고번호</t>
  </si>
  <si>
    <t>제 2026-02-000515-00 호</t>
  </si>
  <si>
    <t>공고일자</t>
  </si>
  <si>
    <t>2026년09월21일</t>
  </si>
  <si>
    <t>개찰일시</t>
  </si>
  <si>
    <t xml:space="preserve">2026년11월03일 </t>
  </si>
  <si>
    <t>설계금액</t>
  </si>
  <si>
    <t>금 4,298,104,800원</t>
  </si>
  <si>
    <t/>
  </si>
  <si>
    <t>번호</t>
  </si>
  <si>
    <t>회 사 명</t>
  </si>
  <si>
    <t>대표자</t>
  </si>
  <si>
    <t>지분율(%)</t>
  </si>
  <si>
    <t>공동/분담분야</t>
  </si>
  <si>
    <t>비  고</t>
  </si>
  <si>
    <t>1</t>
  </si>
  <si>
    <t>주식회사 진하엔지니어링</t>
  </si>
  <si>
    <t>윤은수</t>
  </si>
  <si>
    <t>55%</t>
  </si>
  <si>
    <t>주식회사 안세기술</t>
  </si>
  <si>
    <t>이용안</t>
  </si>
  <si>
    <t>45%</t>
  </si>
  <si>
    <t xml:space="preserve"> </t>
  </si>
  <si>
    <t>2</t>
  </si>
  <si>
    <t>주식회사 세영통신</t>
  </si>
  <si>
    <t>고영복</t>
  </si>
  <si>
    <t>100%</t>
  </si>
  <si>
    <t>3</t>
  </si>
  <si>
    <t>대영유비텍 주식회사</t>
  </si>
  <si>
    <t>김경탁</t>
  </si>
  <si>
    <t>4</t>
  </si>
  <si>
    <t>주식회사 케이씨에이</t>
  </si>
  <si>
    <t>문대원</t>
  </si>
  <si>
    <t>5</t>
  </si>
  <si>
    <t>문엔지니어링(주)</t>
  </si>
  <si>
    <t>김성만</t>
  </si>
  <si>
    <t>6</t>
  </si>
  <si>
    <t>대한엔지니어링(주)</t>
  </si>
  <si>
    <t>설일환</t>
  </si>
  <si>
    <t>7</t>
  </si>
  <si>
    <t>(주)효원엔지니어링</t>
  </si>
  <si>
    <t>진재권</t>
  </si>
  <si>
    <t>8</t>
  </si>
  <si>
    <t>주식회사 예향엔지니어링</t>
  </si>
  <si>
    <t>이창현</t>
  </si>
  <si>
    <t>9</t>
  </si>
  <si>
    <t>주식회사 자람앤수엔지니어링</t>
  </si>
  <si>
    <t>오대영</t>
  </si>
  <si>
    <t>10</t>
  </si>
  <si>
    <t>주식회사 세영</t>
  </si>
  <si>
    <t>김진영</t>
  </si>
  <si>
    <t xml:space="preserve">  6. 해당사항이 없는 경우에는 "해당없음"을 표기한다.</t>
    <phoneticPr fontId="122" type="noConversion"/>
  </si>
  <si>
    <t xml:space="preserve">     로 간주한다.</t>
    <phoneticPr fontId="122" type="noConversion"/>
  </si>
  <si>
    <t xml:space="preserve">  5. 증빙서류에 표기되는 모든 기간은 반드시 년,월,일로 표시하여야 하며, 일(day) 표시가 없는 경우에는 당해 월의 마지막일(day)</t>
    <phoneticPr fontId="122" type="noConversion"/>
  </si>
  <si>
    <t xml:space="preserve">     표기한다.</t>
    <phoneticPr fontId="122" type="noConversion"/>
  </si>
  <si>
    <t xml:space="preserve">  4. 용역금액 및 용역기간은 전체분, 계획공정기간은 감리원 배치계획상의 공정기간, 근무형태는 상주 또는 비상주로 구분하여 </t>
    <phoneticPr fontId="122" type="noConversion"/>
  </si>
  <si>
    <t xml:space="preserve">     이 경우 해당 공사현장의 발주청장이 확인한 "완료 철수예정 확인서"를 제출하여야 한다.</t>
    <phoneticPr fontId="122" type="noConversion"/>
  </si>
  <si>
    <t xml:space="preserve">  3. 다른 공사현장의 배치기간이 완료되어 당해 감리용역의 배치기간과 중복되지 않는 경우에는 중복배치에서 제외하여 평가하며,</t>
    <phoneticPr fontId="122" type="noConversion"/>
  </si>
  <si>
    <t xml:space="preserve">     증명자료를 첨부하여야 한다.</t>
    <phoneticPr fontId="122" type="noConversion"/>
  </si>
  <si>
    <t xml:space="preserve">     누락사항 및 미등록사항에 대하여 수정 또는 추가하여 작성하여야 하며, 비고란에는 수정 또는 추가사유를 기재하고 필요시</t>
    <phoneticPr fontId="122" type="noConversion"/>
  </si>
  <si>
    <t xml:space="preserve">  2. 현재 참여중인 모든 감리용역에 대하여 기재하며 관련 수탁기관에서 발급한 감리용역 수행실적 확인서의 진행중인 사업의 오류,</t>
    <phoneticPr fontId="122" type="noConversion"/>
  </si>
  <si>
    <t xml:space="preserve">  1. 진행중인 사업용역수행실적확인서(관련수탁기관 발급)</t>
    <phoneticPr fontId="122" type="noConversion"/>
  </si>
  <si>
    <t>※ 첨부서류 및 주의사항</t>
    <phoneticPr fontId="122" type="noConversion"/>
  </si>
  <si>
    <t>비상주 
입찰참가</t>
    <phoneticPr fontId="122" type="noConversion"/>
  </si>
  <si>
    <t>입찰참가</t>
    <phoneticPr fontId="122" type="noConversion"/>
  </si>
  <si>
    <t>국가철도공단</t>
  </si>
  <si>
    <t>호남고속철도 2단계(고막원~목포) 통신설비 신설 기타공사 감리용역 [PQ]</t>
    <phoneticPr fontId="122" type="noConversion"/>
  </si>
  <si>
    <t>비상주</t>
  </si>
  <si>
    <t>27.1.13</t>
  </si>
  <si>
    <t>26.6.18</t>
  </si>
  <si>
    <t>한국수자원조사기술원</t>
  </si>
  <si>
    <t>2026년 실시간 유량측정시스템 구축 정보통신공사감리(한강,낙동강)</t>
  </si>
  <si>
    <t>29.8.20</t>
    <phoneticPr fontId="122" type="noConversion"/>
  </si>
  <si>
    <t>26.5.20</t>
    <phoneticPr fontId="122" type="noConversion"/>
  </si>
  <si>
    <t>평택~오송 2복선화 통신설비 지장물 이설 기타공사 외 2건 감리용역</t>
    <phoneticPr fontId="122" type="noConversion"/>
  </si>
  <si>
    <t>27.6.30</t>
    <phoneticPr fontId="122" type="noConversion"/>
  </si>
  <si>
    <t>25.4.9</t>
  </si>
  <si>
    <t>충청권광역철도 지장통신설비 이설 기타공사 감리용역</t>
    <phoneticPr fontId="122" type="noConversion"/>
  </si>
  <si>
    <t>박원기</t>
    <phoneticPr fontId="122" type="noConversion"/>
  </si>
  <si>
    <t>비상주
감리원</t>
    <phoneticPr fontId="122" type="noConversion"/>
  </si>
  <si>
    <t>해당없음</t>
  </si>
  <si>
    <t>김흥기</t>
  </si>
  <si>
    <t>보조감리원</t>
    <phoneticPr fontId="122" type="noConversion"/>
  </si>
  <si>
    <t>김종원</t>
  </si>
  <si>
    <t>조한석</t>
  </si>
  <si>
    <t>조래홍</t>
    <phoneticPr fontId="122" type="noConversion"/>
  </si>
  <si>
    <t>해당없음</t>
    <phoneticPr fontId="122" type="noConversion"/>
  </si>
  <si>
    <t>김동섭</t>
    <phoneticPr fontId="122" type="noConversion"/>
  </si>
  <si>
    <t>책임감리원</t>
    <phoneticPr fontId="122" type="noConversion"/>
  </si>
  <si>
    <t>종료일</t>
    <phoneticPr fontId="122" type="noConversion"/>
  </si>
  <si>
    <t>착수일</t>
    <phoneticPr fontId="122" type="noConversion"/>
  </si>
  <si>
    <t>생년월일</t>
    <phoneticPr fontId="122" type="noConversion"/>
  </si>
  <si>
    <t>성명</t>
    <phoneticPr fontId="122" type="noConversion"/>
  </si>
  <si>
    <t>구분</t>
    <phoneticPr fontId="122" type="noConversion"/>
  </si>
  <si>
    <t>평가점수</t>
    <phoneticPr fontId="122" type="noConversion"/>
  </si>
  <si>
    <t>근무형태</t>
    <phoneticPr fontId="122" type="noConversion"/>
  </si>
  <si>
    <t>용역기간</t>
    <phoneticPr fontId="122" type="noConversion"/>
  </si>
  <si>
    <t>용역금액</t>
    <phoneticPr fontId="122" type="noConversion"/>
  </si>
  <si>
    <t>발주처</t>
    <phoneticPr fontId="122" type="noConversion"/>
  </si>
  <si>
    <t>용역명</t>
    <phoneticPr fontId="122" type="noConversion"/>
  </si>
  <si>
    <t>참여감리원</t>
    <phoneticPr fontId="122" type="noConversion"/>
  </si>
  <si>
    <t>업무중첩도</t>
    <phoneticPr fontId="12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</si>
  <si>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22" type="noConversion"/>
  </si>
  <si>
    <t>당해 용역 입찰참여</t>
    <phoneticPr fontId="122" type="noConversion"/>
  </si>
  <si>
    <t>국가철도공단</t>
    <phoneticPr fontId="122" type="noConversion"/>
  </si>
  <si>
    <t>호남고속철도 2단계(고막원~목포) 통신설비 신설 기타공사 감리용역</t>
    <phoneticPr fontId="122" type="noConversion"/>
  </si>
  <si>
    <t>비상주</t>
    <phoneticPr fontId="122" type="noConversion"/>
  </si>
  <si>
    <t>29.11.30</t>
    <phoneticPr fontId="122" type="noConversion"/>
  </si>
  <si>
    <t>26.06.22</t>
    <phoneticPr fontId="122" type="noConversion"/>
  </si>
  <si>
    <t>경인선 주안전철변전소 통신설비 개량 외 3개사업 기타공사 외 11건 감리용역</t>
    <phoneticPr fontId="122" type="noConversion"/>
  </si>
  <si>
    <t>26.12.31</t>
    <phoneticPr fontId="122" type="noConversion"/>
  </si>
  <si>
    <t>24.07.01</t>
    <phoneticPr fontId="122" type="noConversion"/>
  </si>
  <si>
    <t>수원발 KTX 통신설비 감리용역</t>
    <phoneticPr fontId="122" type="noConversion"/>
  </si>
  <si>
    <t>28.02.17</t>
    <phoneticPr fontId="122" type="noConversion"/>
  </si>
  <si>
    <t>21.06.21</t>
    <phoneticPr fontId="122" type="noConversion"/>
  </si>
  <si>
    <t>경기도청
북부청사</t>
    <phoneticPr fontId="122" type="noConversion"/>
  </si>
  <si>
    <t>도봉산~옥정 광역철도 시스템분야 공사 감리용역</t>
    <phoneticPr fontId="122" type="noConversion"/>
  </si>
  <si>
    <t>비상주
감리원</t>
  </si>
  <si>
    <t>"해당없음"</t>
    <phoneticPr fontId="122" type="noConversion"/>
  </si>
  <si>
    <t>상주보조
감리원</t>
    <phoneticPr fontId="122" type="noConversion"/>
  </si>
  <si>
    <t>책 임
감리원</t>
    <phoneticPr fontId="122" type="noConversion"/>
  </si>
  <si>
    <t>근무
형태</t>
    <phoneticPr fontId="122" type="noConversion"/>
  </si>
  <si>
    <t>업 무 중 첩 도</t>
    <phoneticPr fontId="122" type="noConversion"/>
  </si>
  <si>
    <t>광주교통공사</t>
    <phoneticPr fontId="122" type="noConversion"/>
  </si>
  <si>
    <t>광주도시철도 1호선 철도통합무선망(LTE-R) 구매설치 책임감리용역</t>
    <phoneticPr fontId="122" type="noConversion"/>
  </si>
  <si>
    <t>비상주감리원</t>
    <phoneticPr fontId="122" type="noConversion"/>
  </si>
  <si>
    <t>성 명</t>
    <phoneticPr fontId="122" type="noConversion"/>
  </si>
  <si>
    <t>구 분</t>
    <phoneticPr fontId="122" type="noConversion"/>
  </si>
  <si>
    <t>비상주
(입찰참여중)</t>
    <phoneticPr fontId="122" type="noConversion"/>
  </si>
  <si>
    <t>37개월</t>
    <phoneticPr fontId="122" type="noConversion"/>
  </si>
  <si>
    <t>착수일로부터</t>
    <phoneticPr fontId="122" type="noConversion"/>
  </si>
  <si>
    <t>장항선 천안~대천 철도통합무선망(LTE-R) 개량 기타공사 등 2건 감리용역 외 3건(1사1건)</t>
    <phoneticPr fontId="122" type="noConversion"/>
  </si>
  <si>
    <t>참여기술자</t>
  </si>
  <si>
    <t>남부내륙철도 합천~거제간 통신설비 기본 및 실시설계 용역</t>
  </si>
  <si>
    <t>수도권광역급행철도 B노선(용산~상봉) 통신설비 기본 및 실시설계 용역</t>
  </si>
  <si>
    <t>차수 미계약</t>
  </si>
  <si>
    <t>강릉~제진 철도건설 외 1개 사업 통신설비 기본 및 실시설계 용역</t>
  </si>
  <si>
    <t>상조보조
감리원</t>
    <phoneticPr fontId="122" type="noConversion"/>
  </si>
  <si>
    <t>본 용역 입찰 참여</t>
    <phoneticPr fontId="122" type="noConversion"/>
  </si>
  <si>
    <t>태백선 제천~백산 통신선로 개량공사 감리용역</t>
  </si>
  <si>
    <t>비상주감리원</t>
  </si>
  <si>
    <t>수인분당선 수원역 등 87개역 역무자동화설비 개량 제조설치 감리용역</t>
    <phoneticPr fontId="122" type="noConversion"/>
  </si>
  <si>
    <t>-</t>
  </si>
  <si>
    <t>입찰참여중</t>
    <phoneticPr fontId="122" type="noConversion"/>
  </si>
  <si>
    <t>낙찰</t>
    <phoneticPr fontId="122" type="noConversion"/>
  </si>
  <si>
    <t>경강선 개량 외 5개사업 철도통합무선망(LTE-R) 구매설치 등 2건 감리용역</t>
    <phoneticPr fontId="122" type="noConversion"/>
  </si>
  <si>
    <t>국가철도
공단</t>
  </si>
  <si>
    <t>일산선 개량 외 3개사업 철도통합무선망(LTE-R) 구매설치 감리용역
 * 차수 미계약</t>
  </si>
  <si>
    <t>-</t>
    <phoneticPr fontId="122" type="noConversion"/>
  </si>
  <si>
    <t>한국도로공사 울산지사</t>
    <phoneticPr fontId="122" type="noConversion"/>
  </si>
  <si>
    <t>울산TG 하이패스차로 정보통신시설 복구공사 감리용역
 * 감리원 철수예정확인서 첨부</t>
    <phoneticPr fontId="122" type="noConversion"/>
  </si>
  <si>
    <t>책  임
감리원</t>
    <phoneticPr fontId="122" type="noConversion"/>
  </si>
  <si>
    <t>종료일</t>
  </si>
  <si>
    <t>착수일</t>
  </si>
  <si>
    <t>성명</t>
  </si>
  <si>
    <t>구분</t>
  </si>
  <si>
    <t>평가점수</t>
  </si>
  <si>
    <t>근무형태</t>
  </si>
  <si>
    <t>용역기간</t>
  </si>
  <si>
    <t>용역금액</t>
  </si>
  <si>
    <t>발주처</t>
  </si>
  <si>
    <t>용역명</t>
  </si>
  <si>
    <t>참여감리원</t>
  </si>
  <si>
    <t>착수일로부터
36개월</t>
    <phoneticPr fontId="122" type="noConversion"/>
  </si>
  <si>
    <t>보조
감리원</t>
    <phoneticPr fontId="122" type="noConversion"/>
  </si>
  <si>
    <t>책임
감리원</t>
    <phoneticPr fontId="122" type="noConversion"/>
  </si>
  <si>
    <t>(단위 : 원)</t>
    <phoneticPr fontId="122" type="noConversion"/>
  </si>
  <si>
    <t>입찰참여</t>
    <phoneticPr fontId="122" type="noConversion"/>
  </si>
  <si>
    <t>한국토지주택공사</t>
    <phoneticPr fontId="122" type="noConversion"/>
  </si>
  <si>
    <t>국지도 23호선 소음저감시설(방음터널)방재시설 정보통신공사 감리용역</t>
    <phoneticPr fontId="122" type="noConversion"/>
  </si>
  <si>
    <t>26.09.29</t>
    <phoneticPr fontId="122" type="noConversion"/>
  </si>
  <si>
    <t>24.11.25</t>
    <phoneticPr fontId="122" type="noConversion"/>
  </si>
  <si>
    <t>한국수자원공사</t>
    <phoneticPr fontId="122" type="noConversion"/>
  </si>
  <si>
    <t>웅진군덕적도지하수저류댐설치공사건설사업관리용역</t>
    <phoneticPr fontId="122" type="noConversion"/>
  </si>
  <si>
    <t>28.01.31</t>
    <phoneticPr fontId="122" type="noConversion"/>
  </si>
  <si>
    <t>26.06.12</t>
    <phoneticPr fontId="122" type="noConversion"/>
  </si>
  <si>
    <t>경기주택도시공사</t>
    <phoneticPr fontId="122" type="noConversion"/>
  </si>
  <si>
    <t>광명시흥 도시첨단산업단지 스마트도시 정보통신공사 감리용역</t>
    <phoneticPr fontId="122" type="noConversion"/>
  </si>
  <si>
    <t>27.06.30</t>
    <phoneticPr fontId="122" type="noConversion"/>
  </si>
  <si>
    <t>26.09.09</t>
    <phoneticPr fontId="122" type="noConversion"/>
  </si>
  <si>
    <t>일반철도전송망(충청,영남,호남)광중화장치(MPLS-TP)실시설계용역</t>
    <phoneticPr fontId="122" type="noConversion"/>
  </si>
  <si>
    <t>김완용</t>
    <phoneticPr fontId="122" type="noConversion"/>
  </si>
  <si>
    <t>해당사항없음</t>
    <phoneticPr fontId="122" type="noConversion"/>
  </si>
  <si>
    <t>김동선</t>
    <phoneticPr fontId="122" type="noConversion"/>
  </si>
  <si>
    <t>정형식</t>
    <phoneticPr fontId="122" type="noConversion"/>
  </si>
  <si>
    <t>오상설</t>
    <phoneticPr fontId="122" type="noConversion"/>
  </si>
  <si>
    <t>서일원</t>
    <phoneticPr fontId="122" type="noConversion"/>
  </si>
  <si>
    <t>염동빈</t>
    <phoneticPr fontId="122" type="noConversion"/>
  </si>
  <si>
    <t xml:space="preserve">                             </t>
    <phoneticPr fontId="122" type="noConversion"/>
  </si>
  <si>
    <t>PQ 참여중</t>
    <phoneticPr fontId="122" type="noConversion"/>
  </si>
  <si>
    <t>한국철도공사</t>
    <phoneticPr fontId="122" type="noConversion"/>
  </si>
  <si>
    <t>고속철도 통신설비 개량공사 책임감리 용역</t>
    <phoneticPr fontId="122" type="noConversion"/>
  </si>
  <si>
    <t>경부선 천안역 증축에 따른 통신설비 개량공사 외 6건 감리용역(제1차)</t>
    <phoneticPr fontId="122" type="noConversion"/>
  </si>
  <si>
    <t>철도IT센터 신축 통신공사 책임감리 용역 2차</t>
    <phoneticPr fontId="122" type="noConversion"/>
  </si>
  <si>
    <t>수도권광역급행철도 A노선 민간투자사업 통신설비 신설공사 감리용역(제5차)</t>
    <phoneticPr fontId="122" type="noConversion"/>
  </si>
  <si>
    <t>"해당없음"</t>
  </si>
  <si>
    <t xml:space="preserve"> </t>
    <phoneticPr fontId="1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</si>
</sst>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yy&quot;-&quot;mm&quot;-&quot;dd"/>
    <numFmt numFmtId="177" formatCode="#,##0.0_ "/>
    <numFmt numFmtId="178" formatCode="yy/mm/dd"/>
    <numFmt numFmtId="179" formatCode="yyyy\.mm\.dd"/>
    <numFmt numFmtId="180" formatCode="0_ ;[Red]\-0\ "/>
    <numFmt numFmtId="181" formatCode="yy\.mm\.dd"/>
  </numFmts>
  <fonts count="151" x14ac:knownFonts="1">
    <font>
      <sz val="10"/>
      <name val="Arial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u/>
      <sz val="22"/>
      <name val="굴림체"/>
      <family val="3"/>
      <charset val="129"/>
    </font>
    <font>
      <sz val="8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0"/>
      <color rgb="FF0070C0"/>
      <name val="굴림체"/>
      <family val="3"/>
      <charset val="129"/>
    </font>
    <font>
      <sz val="10"/>
      <color rgb="FF0070C0"/>
      <name val="굴림체"/>
      <family val="3"/>
      <charset val="129"/>
    </font>
    <font>
      <b/>
      <sz val="10"/>
      <name val="굴림체"/>
      <family val="3"/>
      <charset val="129"/>
    </font>
    <font>
      <b/>
      <u/>
      <sz val="20"/>
      <name val="굴림체"/>
      <family val="3"/>
      <charset val="129"/>
    </font>
    <font>
      <sz val="9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u/>
      <sz val="22"/>
      <name val="맑은 고딕"/>
      <family val="3"/>
      <charset val="129"/>
      <scheme val="major"/>
    </font>
    <font>
      <sz val="9"/>
      <color rgb="FF0000FF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name val="함초롬바탕"/>
      <family val="1"/>
      <charset val="129"/>
    </font>
    <font>
      <sz val="11"/>
      <name val="함초롬바탕"/>
      <family val="1"/>
      <charset val="129"/>
    </font>
    <font>
      <sz val="12"/>
      <name val="함초롬바탕"/>
      <family val="1"/>
      <charset val="129"/>
    </font>
    <font>
      <sz val="10"/>
      <name val="함초롬바탕"/>
      <family val="1"/>
      <charset val="129"/>
    </font>
    <font>
      <b/>
      <sz val="24"/>
      <name val="함초롬돋움"/>
      <family val="3"/>
      <charset val="129"/>
    </font>
    <font>
      <b/>
      <sz val="9"/>
      <color rgb="FFFF0000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8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24" fillId="0" borderId="0">
      <alignment vertical="center"/>
    </xf>
    <xf numFmtId="41" fontId="12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05">
    <xf numFmtId="0" fontId="0" fillId="0" borderId="0" xfId="0"/>
    <xf numFmtId="0" fontId="63" fillId="0" borderId="3" xfId="0" applyFont="1" applyBorder="1" applyAlignment="1">
      <alignment horizontal="center" vertical="center" wrapText="1"/>
    </xf>
    <xf numFmtId="0" fontId="64" fillId="0" borderId="3" xfId="0" applyFont="1" applyBorder="1" applyAlignment="1">
      <alignment horizontal="center" vertical="center" wrapText="1"/>
    </xf>
    <xf numFmtId="0" fontId="65" fillId="0" borderId="3" xfId="0" applyFont="1" applyBorder="1" applyAlignment="1">
      <alignment horizontal="center" vertical="center" wrapText="1"/>
    </xf>
    <xf numFmtId="0" fontId="66" fillId="0" borderId="3" xfId="0" applyFont="1" applyBorder="1" applyAlignment="1">
      <alignment horizontal="center" vertical="center" wrapText="1"/>
    </xf>
    <xf numFmtId="0" fontId="67" fillId="0" borderId="3" xfId="0" applyFont="1" applyBorder="1" applyAlignment="1">
      <alignment horizontal="center" vertical="center" wrapText="1"/>
    </xf>
    <xf numFmtId="0" fontId="69" fillId="0" borderId="3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75" fillId="0" borderId="3" xfId="0" applyFont="1" applyBorder="1" applyAlignment="1">
      <alignment horizontal="center" vertical="center" wrapText="1"/>
    </xf>
    <xf numFmtId="0" fontId="76" fillId="0" borderId="3" xfId="0" applyFont="1" applyBorder="1" applyAlignment="1">
      <alignment horizontal="center" vertical="center" wrapText="1"/>
    </xf>
    <xf numFmtId="0" fontId="77" fillId="0" borderId="3" xfId="0" applyFont="1" applyBorder="1" applyAlignment="1">
      <alignment horizontal="center" vertical="center" wrapText="1"/>
    </xf>
    <xf numFmtId="0" fontId="78" fillId="0" borderId="3" xfId="0" applyFont="1" applyBorder="1" applyAlignment="1">
      <alignment horizontal="center" vertical="center" wrapText="1"/>
    </xf>
    <xf numFmtId="0" fontId="79" fillId="0" borderId="3" xfId="0" applyFont="1" applyBorder="1" applyAlignment="1">
      <alignment horizontal="center" vertical="center" wrapText="1"/>
    </xf>
    <xf numFmtId="0" fontId="81" fillId="0" borderId="3" xfId="0" applyFont="1" applyBorder="1" applyAlignment="1">
      <alignment horizontal="center" vertical="center" wrapText="1"/>
    </xf>
    <xf numFmtId="0" fontId="82" fillId="0" borderId="3" xfId="0" applyFont="1" applyBorder="1" applyAlignment="1">
      <alignment horizontal="center" vertical="center" wrapText="1"/>
    </xf>
    <xf numFmtId="0" fontId="83" fillId="0" borderId="3" xfId="0" applyFont="1" applyBorder="1" applyAlignment="1">
      <alignment horizontal="center" vertical="center" wrapText="1"/>
    </xf>
    <xf numFmtId="0" fontId="84" fillId="0" borderId="3" xfId="0" applyFont="1" applyBorder="1" applyAlignment="1">
      <alignment horizontal="center" vertical="center" wrapText="1"/>
    </xf>
    <xf numFmtId="0" fontId="85" fillId="0" borderId="3" xfId="0" applyFont="1" applyBorder="1" applyAlignment="1">
      <alignment horizontal="center" vertical="center" wrapText="1"/>
    </xf>
    <xf numFmtId="0" fontId="87" fillId="0" borderId="3" xfId="0" applyFont="1" applyBorder="1" applyAlignment="1">
      <alignment horizontal="center" vertical="center" wrapText="1"/>
    </xf>
    <xf numFmtId="0" fontId="88" fillId="0" borderId="3" xfId="0" applyFont="1" applyBorder="1" applyAlignment="1">
      <alignment horizontal="center" vertical="center" wrapText="1"/>
    </xf>
    <xf numFmtId="0" fontId="89" fillId="0" borderId="3" xfId="0" applyFont="1" applyBorder="1" applyAlignment="1">
      <alignment horizontal="center" vertical="center" wrapText="1"/>
    </xf>
    <xf numFmtId="0" fontId="90" fillId="0" borderId="3" xfId="0" applyFont="1" applyBorder="1" applyAlignment="1">
      <alignment horizontal="center" vertical="center" wrapText="1"/>
    </xf>
    <xf numFmtId="0" fontId="91" fillId="0" borderId="3" xfId="0" applyFont="1" applyBorder="1" applyAlignment="1">
      <alignment horizontal="center" vertical="center" wrapText="1"/>
    </xf>
    <xf numFmtId="0" fontId="93" fillId="0" borderId="3" xfId="0" applyFont="1" applyBorder="1" applyAlignment="1">
      <alignment horizontal="center" vertical="center" wrapText="1"/>
    </xf>
    <xf numFmtId="0" fontId="94" fillId="0" borderId="3" xfId="0" applyFont="1" applyBorder="1" applyAlignment="1">
      <alignment horizontal="center" vertical="center" wrapText="1"/>
    </xf>
    <xf numFmtId="0" fontId="95" fillId="0" borderId="3" xfId="0" applyFont="1" applyBorder="1" applyAlignment="1">
      <alignment horizontal="center" vertical="center" wrapText="1"/>
    </xf>
    <xf numFmtId="0" fontId="96" fillId="0" borderId="3" xfId="0" applyFont="1" applyBorder="1" applyAlignment="1">
      <alignment horizontal="center" vertical="center" wrapText="1"/>
    </xf>
    <xf numFmtId="0" fontId="97" fillId="0" borderId="3" xfId="0" applyFont="1" applyBorder="1" applyAlignment="1">
      <alignment horizontal="center" vertical="center" wrapText="1"/>
    </xf>
    <xf numFmtId="0" fontId="99" fillId="0" borderId="3" xfId="0" applyFont="1" applyBorder="1" applyAlignment="1">
      <alignment horizontal="center" vertical="center" wrapText="1"/>
    </xf>
    <xf numFmtId="0" fontId="100" fillId="0" borderId="3" xfId="0" applyFont="1" applyBorder="1" applyAlignment="1">
      <alignment horizontal="center" vertical="center" wrapText="1"/>
    </xf>
    <xf numFmtId="0" fontId="101" fillId="0" borderId="3" xfId="0" applyFont="1" applyBorder="1" applyAlignment="1">
      <alignment horizontal="center" vertical="center" wrapText="1"/>
    </xf>
    <xf numFmtId="0" fontId="102" fillId="0" borderId="3" xfId="0" applyFont="1" applyBorder="1" applyAlignment="1">
      <alignment horizontal="center" vertical="center" wrapText="1"/>
    </xf>
    <xf numFmtId="0" fontId="103" fillId="0" borderId="3" xfId="0" applyFont="1" applyBorder="1" applyAlignment="1">
      <alignment horizontal="center" vertical="center" wrapText="1"/>
    </xf>
    <xf numFmtId="0" fontId="105" fillId="0" borderId="3" xfId="0" applyFont="1" applyBorder="1" applyAlignment="1">
      <alignment horizontal="center" vertical="center" wrapText="1"/>
    </xf>
    <xf numFmtId="0" fontId="106" fillId="0" borderId="3" xfId="0" applyFont="1" applyBorder="1" applyAlignment="1">
      <alignment horizontal="center" vertical="center" wrapText="1"/>
    </xf>
    <xf numFmtId="0" fontId="107" fillId="0" borderId="3" xfId="0" applyFont="1" applyBorder="1" applyAlignment="1">
      <alignment horizontal="center" vertical="center" wrapText="1"/>
    </xf>
    <xf numFmtId="0" fontId="108" fillId="0" borderId="3" xfId="0" applyFont="1" applyBorder="1" applyAlignment="1">
      <alignment horizontal="center" vertical="center" wrapText="1"/>
    </xf>
    <xf numFmtId="0" fontId="109" fillId="0" borderId="3" xfId="0" applyFont="1" applyBorder="1" applyAlignment="1">
      <alignment horizontal="center" vertical="center" wrapText="1"/>
    </xf>
    <xf numFmtId="0" fontId="111" fillId="0" borderId="3" xfId="0" applyFont="1" applyBorder="1" applyAlignment="1">
      <alignment horizontal="center" vertical="center" wrapText="1"/>
    </xf>
    <xf numFmtId="0" fontId="112" fillId="0" borderId="3" xfId="0" applyFont="1" applyBorder="1" applyAlignment="1">
      <alignment horizontal="center" vertical="center" wrapText="1"/>
    </xf>
    <xf numFmtId="0" fontId="113" fillId="0" borderId="3" xfId="0" applyFont="1" applyBorder="1" applyAlignment="1">
      <alignment horizontal="center" vertical="center" wrapText="1"/>
    </xf>
    <xf numFmtId="0" fontId="114" fillId="0" borderId="3" xfId="0" applyFont="1" applyBorder="1" applyAlignment="1">
      <alignment horizontal="center" vertical="center" wrapText="1"/>
    </xf>
    <xf numFmtId="0" fontId="115" fillId="0" borderId="3" xfId="0" applyFont="1" applyBorder="1" applyAlignment="1">
      <alignment horizontal="center" vertical="center" wrapText="1"/>
    </xf>
    <xf numFmtId="0" fontId="117" fillId="0" borderId="3" xfId="0" applyFont="1" applyBorder="1" applyAlignment="1">
      <alignment horizontal="center" vertical="center" wrapText="1"/>
    </xf>
    <xf numFmtId="0" fontId="118" fillId="0" borderId="3" xfId="0" applyFont="1" applyBorder="1" applyAlignment="1">
      <alignment horizontal="center" vertical="center" wrapText="1"/>
    </xf>
    <xf numFmtId="0" fontId="119" fillId="0" borderId="3" xfId="0" applyFont="1" applyBorder="1" applyAlignment="1">
      <alignment horizontal="center" vertical="center" wrapText="1"/>
    </xf>
    <xf numFmtId="0" fontId="120" fillId="0" borderId="3" xfId="0" applyFont="1" applyBorder="1" applyAlignment="1">
      <alignment horizontal="center" vertical="center" wrapText="1"/>
    </xf>
    <xf numFmtId="0" fontId="121" fillId="0" borderId="3" xfId="0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 wrapText="1"/>
    </xf>
    <xf numFmtId="0" fontId="58" fillId="0" borderId="2" xfId="0" applyFont="1" applyBorder="1" applyAlignment="1">
      <alignment horizontal="center" vertical="center" wrapText="1"/>
    </xf>
    <xf numFmtId="0" fontId="59" fillId="0" borderId="2" xfId="0" applyFont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61" fillId="0" borderId="2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50" fillId="3" borderId="1" xfId="0" applyFont="1" applyFill="1" applyBorder="1" applyAlignment="1">
      <alignment horizontal="center" vertical="center" wrapText="1"/>
    </xf>
    <xf numFmtId="0" fontId="51" fillId="3" borderId="1" xfId="0" applyFont="1" applyFill="1" applyBorder="1" applyAlignment="1">
      <alignment horizontal="center" vertical="center" wrapText="1"/>
    </xf>
    <xf numFmtId="0" fontId="52" fillId="3" borderId="1" xfId="0" applyFont="1" applyFill="1" applyBorder="1" applyAlignment="1">
      <alignment horizontal="center" vertical="center" wrapText="1"/>
    </xf>
    <xf numFmtId="0" fontId="53" fillId="3" borderId="1" xfId="0" applyFont="1" applyFill="1" applyBorder="1" applyAlignment="1">
      <alignment horizontal="center" vertical="center" wrapText="1"/>
    </xf>
    <xf numFmtId="0" fontId="54" fillId="3" borderId="1" xfId="0" applyFont="1" applyFill="1" applyBorder="1" applyAlignment="1">
      <alignment horizontal="center" vertical="center" wrapText="1"/>
    </xf>
    <xf numFmtId="0" fontId="55" fillId="3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98" fillId="0" borderId="1" xfId="0" applyFont="1" applyBorder="1" applyAlignment="1">
      <alignment horizontal="center" vertical="center" wrapText="1"/>
    </xf>
    <xf numFmtId="0" fontId="104" fillId="0" borderId="1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center" wrapText="1"/>
    </xf>
    <xf numFmtId="0" fontId="11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0" fontId="17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right" vertical="center" wrapText="1"/>
    </xf>
    <xf numFmtId="0" fontId="19" fillId="0" borderId="1" xfId="0" applyFont="1" applyBorder="1" applyAlignment="1">
      <alignment horizontal="righ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 wrapText="1"/>
    </xf>
    <xf numFmtId="0" fontId="68" fillId="0" borderId="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0" fontId="80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 wrapText="1"/>
    </xf>
    <xf numFmtId="0" fontId="125" fillId="0" borderId="0" xfId="1" applyFont="1">
      <alignment vertical="center"/>
    </xf>
    <xf numFmtId="0" fontId="125" fillId="0" borderId="0" xfId="1" applyFont="1" applyAlignment="1">
      <alignment horizontal="center" vertical="center"/>
    </xf>
    <xf numFmtId="0" fontId="125" fillId="0" borderId="0" xfId="1" applyFont="1" applyAlignment="1">
      <alignment horizontal="left" vertical="center"/>
    </xf>
    <xf numFmtId="0" fontId="125" fillId="0" borderId="4" xfId="1" applyFont="1" applyBorder="1" applyAlignment="1">
      <alignment horizontal="center" vertical="center" wrapText="1"/>
    </xf>
    <xf numFmtId="0" fontId="125" fillId="0" borderId="5" xfId="1" applyFont="1" applyBorder="1" applyAlignment="1">
      <alignment horizontal="center" vertical="center" wrapText="1" shrinkToFit="1"/>
    </xf>
    <xf numFmtId="176" fontId="125" fillId="0" borderId="5" xfId="1" applyNumberFormat="1" applyFont="1" applyBorder="1" applyAlignment="1">
      <alignment horizontal="center" vertical="center" wrapText="1"/>
    </xf>
    <xf numFmtId="41" fontId="125" fillId="0" borderId="6" xfId="2" applyFont="1" applyBorder="1" applyAlignment="1">
      <alignment horizontal="center" vertical="center"/>
    </xf>
    <xf numFmtId="41" fontId="125" fillId="0" borderId="7" xfId="2" applyFont="1" applyBorder="1" applyAlignment="1">
      <alignment horizontal="center" vertical="center"/>
    </xf>
    <xf numFmtId="41" fontId="125" fillId="0" borderId="8" xfId="2" applyFont="1" applyBorder="1" applyAlignment="1">
      <alignment horizontal="center" vertical="center"/>
    </xf>
    <xf numFmtId="0" fontId="125" fillId="0" borderId="9" xfId="1" applyFont="1" applyBorder="1" applyAlignment="1">
      <alignment horizontal="center" vertical="center"/>
    </xf>
    <xf numFmtId="14" fontId="125" fillId="0" borderId="5" xfId="1" applyNumberFormat="1" applyFont="1" applyBorder="1" applyAlignment="1">
      <alignment horizontal="center" vertical="center"/>
    </xf>
    <xf numFmtId="0" fontId="125" fillId="2" borderId="5" xfId="1" applyFont="1" applyFill="1" applyBorder="1" applyAlignment="1">
      <alignment horizontal="center" vertical="center"/>
    </xf>
    <xf numFmtId="0" fontId="125" fillId="2" borderId="10" xfId="1" applyFont="1" applyFill="1" applyBorder="1" applyAlignment="1">
      <alignment horizontal="center" vertical="center" wrapText="1"/>
    </xf>
    <xf numFmtId="0" fontId="125" fillId="0" borderId="11" xfId="1" applyFont="1" applyBorder="1" applyAlignment="1">
      <alignment horizontal="center" vertical="center" wrapText="1"/>
    </xf>
    <xf numFmtId="0" fontId="125" fillId="0" borderId="12" xfId="1" applyFont="1" applyBorder="1" applyAlignment="1">
      <alignment horizontal="center" vertical="center" wrapText="1" shrinkToFit="1"/>
    </xf>
    <xf numFmtId="176" fontId="125" fillId="0" borderId="13" xfId="1" applyNumberFormat="1" applyFont="1" applyBorder="1" applyAlignment="1">
      <alignment horizontal="center" vertical="center" wrapText="1"/>
    </xf>
    <xf numFmtId="41" fontId="125" fillId="0" borderId="14" xfId="2" applyFont="1" applyBorder="1" applyAlignment="1">
      <alignment vertical="center"/>
    </xf>
    <xf numFmtId="0" fontId="125" fillId="0" borderId="13" xfId="1" applyFont="1" applyBorder="1" applyAlignment="1">
      <alignment horizontal="center" vertical="center"/>
    </xf>
    <xf numFmtId="14" fontId="125" fillId="0" borderId="12" xfId="1" applyNumberFormat="1" applyFont="1" applyBorder="1" applyAlignment="1">
      <alignment horizontal="center" vertical="center"/>
    </xf>
    <xf numFmtId="0" fontId="125" fillId="2" borderId="12" xfId="1" applyFont="1" applyFill="1" applyBorder="1" applyAlignment="1">
      <alignment horizontal="center" vertical="center"/>
    </xf>
    <xf numFmtId="0" fontId="125" fillId="2" borderId="15" xfId="1" applyFont="1" applyFill="1" applyBorder="1" applyAlignment="1">
      <alignment horizontal="center" vertical="center" wrapText="1"/>
    </xf>
    <xf numFmtId="41" fontId="125" fillId="0" borderId="13" xfId="2" applyFont="1" applyBorder="1">
      <alignment vertical="center"/>
    </xf>
    <xf numFmtId="14" fontId="125" fillId="0" borderId="16" xfId="1" applyNumberFormat="1" applyFont="1" applyBorder="1" applyAlignment="1">
      <alignment horizontal="center" vertical="center"/>
    </xf>
    <xf numFmtId="0" fontId="125" fillId="2" borderId="16" xfId="1" applyFont="1" applyFill="1" applyBorder="1" applyAlignment="1">
      <alignment horizontal="center" vertical="center"/>
    </xf>
    <xf numFmtId="0" fontId="125" fillId="2" borderId="17" xfId="1" applyFont="1" applyFill="1" applyBorder="1" applyAlignment="1">
      <alignment horizontal="center" vertical="center" wrapText="1"/>
    </xf>
    <xf numFmtId="0" fontId="125" fillId="0" borderId="18" xfId="1" applyFont="1" applyBorder="1" applyAlignment="1">
      <alignment horizontal="center" vertical="center" wrapText="1" shrinkToFit="1"/>
    </xf>
    <xf numFmtId="0" fontId="125" fillId="0" borderId="16" xfId="1" applyFont="1" applyBorder="1" applyAlignment="1">
      <alignment vertical="center" shrinkToFit="1"/>
    </xf>
    <xf numFmtId="0" fontId="125" fillId="0" borderId="16" xfId="1" applyFont="1" applyBorder="1">
      <alignment vertical="center"/>
    </xf>
    <xf numFmtId="0" fontId="125" fillId="0" borderId="13" xfId="1" applyFont="1" applyBorder="1">
      <alignment vertical="center"/>
    </xf>
    <xf numFmtId="0" fontId="125" fillId="0" borderId="18" xfId="1" applyFont="1" applyBorder="1" applyAlignment="1">
      <alignment horizontal="center" vertical="center"/>
    </xf>
    <xf numFmtId="14" fontId="125" fillId="0" borderId="16" xfId="1" applyNumberFormat="1" applyFont="1" applyBorder="1">
      <alignment vertical="center"/>
    </xf>
    <xf numFmtId="0" fontId="125" fillId="2" borderId="16" xfId="1" applyFont="1" applyFill="1" applyBorder="1">
      <alignment vertical="center"/>
    </xf>
    <xf numFmtId="0" fontId="125" fillId="2" borderId="17" xfId="1" applyFont="1" applyFill="1" applyBorder="1" applyAlignment="1">
      <alignment vertical="center" wrapText="1"/>
    </xf>
    <xf numFmtId="0" fontId="125" fillId="0" borderId="18" xfId="1" applyFont="1" applyBorder="1" applyAlignment="1">
      <alignment vertical="center" shrinkToFit="1"/>
    </xf>
    <xf numFmtId="0" fontId="125" fillId="0" borderId="18" xfId="1" applyFont="1" applyBorder="1">
      <alignment vertical="center"/>
    </xf>
    <xf numFmtId="14" fontId="125" fillId="0" borderId="18" xfId="1" applyNumberFormat="1" applyFont="1" applyBorder="1">
      <alignment vertical="center"/>
    </xf>
    <xf numFmtId="0" fontId="125" fillId="2" borderId="18" xfId="1" applyFont="1" applyFill="1" applyBorder="1" applyAlignment="1">
      <alignment vertical="center" wrapText="1"/>
    </xf>
    <xf numFmtId="14" fontId="125" fillId="0" borderId="12" xfId="1" applyNumberFormat="1" applyFont="1" applyBorder="1">
      <alignment vertical="center"/>
    </xf>
    <xf numFmtId="0" fontId="125" fillId="2" borderId="12" xfId="1" applyFont="1" applyFill="1" applyBorder="1" applyAlignment="1">
      <alignment vertical="center" wrapText="1"/>
    </xf>
    <xf numFmtId="0" fontId="125" fillId="0" borderId="19" xfId="1" applyFont="1" applyBorder="1" applyAlignment="1">
      <alignment horizontal="center" vertical="center" wrapText="1"/>
    </xf>
    <xf numFmtId="0" fontId="125" fillId="0" borderId="16" xfId="1" applyFont="1" applyBorder="1" applyAlignment="1">
      <alignment horizontal="center" vertical="center" wrapText="1" shrinkToFit="1"/>
    </xf>
    <xf numFmtId="0" fontId="125" fillId="0" borderId="20" xfId="1" applyFont="1" applyBorder="1" applyAlignment="1">
      <alignment horizontal="center" vertical="center" wrapText="1"/>
    </xf>
    <xf numFmtId="0" fontId="125" fillId="0" borderId="18" xfId="1" applyFont="1" applyBorder="1" applyAlignment="1">
      <alignment horizontal="center" vertical="center" wrapText="1" shrinkToFit="1"/>
    </xf>
    <xf numFmtId="0" fontId="125" fillId="0" borderId="21" xfId="1" applyFont="1" applyBorder="1" applyAlignment="1">
      <alignment vertical="center" shrinkToFit="1"/>
    </xf>
    <xf numFmtId="176" fontId="125" fillId="0" borderId="18" xfId="1" applyNumberFormat="1" applyFont="1" applyBorder="1" applyAlignment="1">
      <alignment horizontal="center" vertical="center" wrapText="1"/>
    </xf>
    <xf numFmtId="0" fontId="125" fillId="0" borderId="21" xfId="1" applyFont="1" applyBorder="1">
      <alignment vertical="center"/>
    </xf>
    <xf numFmtId="0" fontId="125" fillId="0" borderId="22" xfId="1" applyFont="1" applyBorder="1" applyAlignment="1">
      <alignment horizontal="center" vertical="center"/>
    </xf>
    <xf numFmtId="14" fontId="125" fillId="0" borderId="21" xfId="1" applyNumberFormat="1" applyFont="1" applyBorder="1">
      <alignment vertical="center"/>
    </xf>
    <xf numFmtId="0" fontId="125" fillId="2" borderId="21" xfId="1" applyFont="1" applyFill="1" applyBorder="1" applyAlignment="1">
      <alignment vertical="center" wrapText="1"/>
    </xf>
    <xf numFmtId="0" fontId="125" fillId="2" borderId="23" xfId="1" applyFont="1" applyFill="1" applyBorder="1">
      <alignment vertical="center"/>
    </xf>
    <xf numFmtId="0" fontId="125" fillId="2" borderId="24" xfId="1" applyFont="1" applyFill="1" applyBorder="1" applyAlignment="1">
      <alignment horizontal="center" vertical="center"/>
    </xf>
    <xf numFmtId="0" fontId="125" fillId="2" borderId="25" xfId="1" applyFont="1" applyFill="1" applyBorder="1" applyAlignment="1">
      <alignment horizontal="center" vertical="center"/>
    </xf>
    <xf numFmtId="0" fontId="125" fillId="2" borderId="26" xfId="1" applyFont="1" applyFill="1" applyBorder="1" applyAlignment="1">
      <alignment horizontal="center" vertical="center" wrapText="1"/>
    </xf>
    <xf numFmtId="0" fontId="125" fillId="2" borderId="25" xfId="1" applyFont="1" applyFill="1" applyBorder="1" applyAlignment="1">
      <alignment horizontal="center" vertical="center"/>
    </xf>
    <xf numFmtId="0" fontId="125" fillId="2" borderId="26" xfId="1" applyFont="1" applyFill="1" applyBorder="1" applyAlignment="1">
      <alignment horizontal="center" vertical="center"/>
    </xf>
    <xf numFmtId="0" fontId="125" fillId="2" borderId="25" xfId="1" applyFont="1" applyFill="1" applyBorder="1" applyAlignment="1">
      <alignment horizontal="center" vertical="center" wrapText="1"/>
    </xf>
    <xf numFmtId="0" fontId="125" fillId="2" borderId="27" xfId="1" applyFont="1" applyFill="1" applyBorder="1" applyAlignment="1">
      <alignment horizontal="center" vertical="center"/>
    </xf>
    <xf numFmtId="0" fontId="125" fillId="2" borderId="28" xfId="1" applyFont="1" applyFill="1" applyBorder="1" applyAlignment="1">
      <alignment horizontal="center" vertical="center"/>
    </xf>
    <xf numFmtId="0" fontId="125" fillId="2" borderId="29" xfId="1" applyFont="1" applyFill="1" applyBorder="1" applyAlignment="1">
      <alignment horizontal="center" vertical="center"/>
    </xf>
    <xf numFmtId="0" fontId="125" fillId="2" borderId="30" xfId="1" applyFont="1" applyFill="1" applyBorder="1" applyAlignment="1">
      <alignment horizontal="center" vertical="center" wrapText="1"/>
    </xf>
    <xf numFmtId="0" fontId="125" fillId="2" borderId="30" xfId="1" applyFont="1" applyFill="1" applyBorder="1" applyAlignment="1">
      <alignment horizontal="center" vertical="center"/>
    </xf>
    <xf numFmtId="0" fontId="125" fillId="2" borderId="31" xfId="1" applyFont="1" applyFill="1" applyBorder="1" applyAlignment="1">
      <alignment horizontal="center" vertical="center"/>
    </xf>
    <xf numFmtId="0" fontId="125" fillId="2" borderId="32" xfId="1" applyFont="1" applyFill="1" applyBorder="1" applyAlignment="1">
      <alignment horizontal="center" vertical="center"/>
    </xf>
    <xf numFmtId="0" fontId="125" fillId="2" borderId="33" xfId="1" applyFont="1" applyFill="1" applyBorder="1" applyAlignment="1">
      <alignment horizontal="center" vertical="center"/>
    </xf>
    <xf numFmtId="0" fontId="126" fillId="0" borderId="0" xfId="1" applyFont="1">
      <alignment vertical="center"/>
    </xf>
    <xf numFmtId="0" fontId="127" fillId="0" borderId="0" xfId="1" applyFont="1" applyAlignment="1">
      <alignment horizontal="center" vertical="center"/>
    </xf>
    <xf numFmtId="0" fontId="125" fillId="0" borderId="0" xfId="1" applyFont="1" applyAlignment="1">
      <alignment vertical="center"/>
    </xf>
    <xf numFmtId="0" fontId="125" fillId="0" borderId="0" xfId="1" applyFont="1" applyBorder="1" applyAlignment="1">
      <alignment horizontal="center" vertical="center"/>
    </xf>
    <xf numFmtId="0" fontId="125" fillId="0" borderId="0" xfId="1" applyFont="1" applyBorder="1">
      <alignment vertical="center"/>
    </xf>
    <xf numFmtId="0" fontId="125" fillId="4" borderId="4" xfId="1" applyFont="1" applyFill="1" applyBorder="1" applyAlignment="1">
      <alignment horizontal="center" vertical="center"/>
    </xf>
    <xf numFmtId="0" fontId="125" fillId="4" borderId="5" xfId="1" applyFont="1" applyFill="1" applyBorder="1" applyAlignment="1">
      <alignment horizontal="center" vertical="center" shrinkToFit="1"/>
    </xf>
    <xf numFmtId="176" fontId="128" fillId="4" borderId="34" xfId="1" applyNumberFormat="1" applyFont="1" applyFill="1" applyBorder="1" applyAlignment="1">
      <alignment vertical="center" wrapText="1"/>
    </xf>
    <xf numFmtId="176" fontId="128" fillId="4" borderId="35" xfId="1" applyNumberFormat="1" applyFont="1" applyFill="1" applyBorder="1" applyAlignment="1">
      <alignment vertical="center" wrapText="1"/>
    </xf>
    <xf numFmtId="176" fontId="128" fillId="4" borderId="36" xfId="1" applyNumberFormat="1" applyFont="1" applyFill="1" applyBorder="1" applyAlignment="1">
      <alignment vertical="center" wrapText="1"/>
    </xf>
    <xf numFmtId="41" fontId="129" fillId="0" borderId="9" xfId="2" applyFont="1" applyBorder="1" applyAlignment="1">
      <alignment horizontal="right" vertical="center"/>
    </xf>
    <xf numFmtId="0" fontId="128" fillId="4" borderId="9" xfId="1" applyNumberFormat="1" applyFont="1" applyFill="1" applyBorder="1" applyAlignment="1">
      <alignment horizontal="center" vertical="center" wrapText="1"/>
    </xf>
    <xf numFmtId="0" fontId="129" fillId="0" borderId="9" xfId="1" applyNumberFormat="1" applyFont="1" applyFill="1" applyBorder="1" applyAlignment="1">
      <alignment horizontal="center" vertical="center" wrapText="1"/>
    </xf>
    <xf numFmtId="0" fontId="128" fillId="4" borderId="5" xfId="1" applyNumberFormat="1" applyFont="1" applyFill="1" applyBorder="1" applyAlignment="1">
      <alignment horizontal="center" vertical="center" wrapText="1"/>
    </xf>
    <xf numFmtId="0" fontId="125" fillId="2" borderId="5" xfId="1" applyNumberFormat="1" applyFont="1" applyFill="1" applyBorder="1" applyAlignment="1">
      <alignment horizontal="center" vertical="center"/>
    </xf>
    <xf numFmtId="0" fontId="125" fillId="2" borderId="10" xfId="1" applyNumberFormat="1" applyFont="1" applyFill="1" applyBorder="1" applyAlignment="1">
      <alignment horizontal="center" vertical="center" wrapText="1"/>
    </xf>
    <xf numFmtId="0" fontId="125" fillId="4" borderId="11" xfId="1" applyFont="1" applyFill="1" applyBorder="1" applyAlignment="1">
      <alignment horizontal="center" vertical="center"/>
    </xf>
    <xf numFmtId="0" fontId="125" fillId="4" borderId="12" xfId="1" applyFont="1" applyFill="1" applyBorder="1" applyAlignment="1">
      <alignment horizontal="center" vertical="center" shrinkToFit="1"/>
    </xf>
    <xf numFmtId="176" fontId="128" fillId="4" borderId="37" xfId="1" applyNumberFormat="1" applyFont="1" applyFill="1" applyBorder="1" applyAlignment="1">
      <alignment horizontal="center" vertical="center" wrapText="1"/>
    </xf>
    <xf numFmtId="176" fontId="128" fillId="4" borderId="38" xfId="1" applyNumberFormat="1" applyFont="1" applyFill="1" applyBorder="1" applyAlignment="1">
      <alignment horizontal="center" vertical="center" wrapText="1"/>
    </xf>
    <xf numFmtId="176" fontId="128" fillId="4" borderId="14" xfId="1" applyNumberFormat="1" applyFont="1" applyFill="1" applyBorder="1" applyAlignment="1">
      <alignment horizontal="center" vertical="center" wrapText="1"/>
    </xf>
    <xf numFmtId="41" fontId="129" fillId="0" borderId="13" xfId="2" applyFont="1" applyBorder="1" applyAlignment="1">
      <alignment horizontal="right" vertical="center"/>
    </xf>
    <xf numFmtId="0" fontId="128" fillId="4" borderId="13" xfId="1" applyNumberFormat="1" applyFont="1" applyFill="1" applyBorder="1" applyAlignment="1">
      <alignment horizontal="center" vertical="center" wrapText="1"/>
    </xf>
    <xf numFmtId="0" fontId="129" fillId="0" borderId="13" xfId="1" applyNumberFormat="1" applyFont="1" applyFill="1" applyBorder="1" applyAlignment="1">
      <alignment horizontal="center" vertical="center" wrapText="1"/>
    </xf>
    <xf numFmtId="0" fontId="128" fillId="4" borderId="12" xfId="1" applyNumberFormat="1" applyFont="1" applyFill="1" applyBorder="1" applyAlignment="1">
      <alignment horizontal="center" vertical="center" wrapText="1"/>
    </xf>
    <xf numFmtId="0" fontId="125" fillId="2" borderId="12" xfId="1" applyNumberFormat="1" applyFont="1" applyFill="1" applyBorder="1" applyAlignment="1">
      <alignment horizontal="center" vertical="center"/>
    </xf>
    <xf numFmtId="0" fontId="125" fillId="2" borderId="15" xfId="1" applyNumberFormat="1" applyFont="1" applyFill="1" applyBorder="1" applyAlignment="1">
      <alignment horizontal="center" vertical="center" wrapText="1"/>
    </xf>
    <xf numFmtId="0" fontId="128" fillId="4" borderId="13" xfId="1" applyFont="1" applyFill="1" applyBorder="1" applyAlignment="1">
      <alignment horizontal="center" vertical="center" shrinkToFit="1"/>
    </xf>
    <xf numFmtId="176" fontId="128" fillId="4" borderId="13" xfId="1" applyNumberFormat="1" applyFont="1" applyFill="1" applyBorder="1" applyAlignment="1">
      <alignment horizontal="center" vertical="center" wrapText="1"/>
    </xf>
    <xf numFmtId="3" fontId="129" fillId="0" borderId="13" xfId="1" applyNumberFormat="1" applyFont="1" applyBorder="1" applyAlignment="1">
      <alignment horizontal="center" vertical="center"/>
    </xf>
    <xf numFmtId="0" fontId="125" fillId="4" borderId="19" xfId="1" applyFont="1" applyFill="1" applyBorder="1" applyAlignment="1">
      <alignment horizontal="center" vertical="center"/>
    </xf>
    <xf numFmtId="0" fontId="125" fillId="4" borderId="16" xfId="1" applyFont="1" applyFill="1" applyBorder="1" applyAlignment="1">
      <alignment horizontal="center" vertical="center" shrinkToFit="1"/>
    </xf>
    <xf numFmtId="41" fontId="128" fillId="4" borderId="13" xfId="2" applyFont="1" applyFill="1" applyBorder="1" applyAlignment="1">
      <alignment horizontal="center" vertical="center"/>
    </xf>
    <xf numFmtId="0" fontId="128" fillId="4" borderId="16" xfId="1" applyNumberFormat="1" applyFont="1" applyFill="1" applyBorder="1" applyAlignment="1">
      <alignment horizontal="center" vertical="center" wrapText="1"/>
    </xf>
    <xf numFmtId="0" fontId="125" fillId="2" borderId="16" xfId="1" applyNumberFormat="1" applyFont="1" applyFill="1" applyBorder="1" applyAlignment="1">
      <alignment horizontal="center" vertical="center"/>
    </xf>
    <xf numFmtId="0" fontId="125" fillId="2" borderId="17" xfId="1" applyNumberFormat="1" applyFont="1" applyFill="1" applyBorder="1" applyAlignment="1">
      <alignment horizontal="center" vertical="center" wrapText="1"/>
    </xf>
    <xf numFmtId="0" fontId="125" fillId="4" borderId="18" xfId="1" applyFont="1" applyFill="1" applyBorder="1" applyAlignment="1">
      <alignment horizontal="center" vertical="center" wrapText="1" shrinkToFit="1"/>
    </xf>
    <xf numFmtId="0" fontId="128" fillId="4" borderId="18" xfId="1" applyFont="1" applyFill="1" applyBorder="1" applyAlignment="1">
      <alignment horizontal="center" vertical="center" shrinkToFit="1"/>
    </xf>
    <xf numFmtId="176" fontId="128" fillId="4" borderId="18" xfId="1" applyNumberFormat="1" applyFont="1" applyFill="1" applyBorder="1" applyAlignment="1">
      <alignment horizontal="center" vertical="center" wrapText="1"/>
    </xf>
    <xf numFmtId="0" fontId="128" fillId="4" borderId="18" xfId="1" applyNumberFormat="1" applyFont="1" applyFill="1" applyBorder="1" applyAlignment="1">
      <alignment horizontal="center" vertical="center"/>
    </xf>
    <xf numFmtId="0" fontId="125" fillId="2" borderId="13" xfId="1" applyNumberFormat="1" applyFont="1" applyFill="1" applyBorder="1" applyAlignment="1">
      <alignment horizontal="center" vertical="center"/>
    </xf>
    <xf numFmtId="0" fontId="125" fillId="2" borderId="39" xfId="1" applyNumberFormat="1" applyFont="1" applyFill="1" applyBorder="1" applyAlignment="1">
      <alignment horizontal="center" vertical="center" wrapText="1"/>
    </xf>
    <xf numFmtId="0" fontId="125" fillId="4" borderId="28" xfId="1" applyFont="1" applyFill="1" applyBorder="1" applyAlignment="1">
      <alignment horizontal="center" vertical="center"/>
    </xf>
    <xf numFmtId="0" fontId="125" fillId="4" borderId="29" xfId="1" applyFont="1" applyFill="1" applyBorder="1" applyAlignment="1">
      <alignment horizontal="center" vertical="center" wrapText="1" shrinkToFit="1"/>
    </xf>
    <xf numFmtId="0" fontId="128" fillId="4" borderId="29" xfId="1" applyFont="1" applyFill="1" applyBorder="1" applyAlignment="1">
      <alignment horizontal="center" vertical="center" shrinkToFit="1"/>
    </xf>
    <xf numFmtId="176" fontId="128" fillId="4" borderId="29" xfId="1" applyNumberFormat="1" applyFont="1" applyFill="1" applyBorder="1" applyAlignment="1">
      <alignment horizontal="center" vertical="center" wrapText="1"/>
    </xf>
    <xf numFmtId="0" fontId="128" fillId="4" borderId="29" xfId="1" applyNumberFormat="1" applyFont="1" applyFill="1" applyBorder="1" applyAlignment="1">
      <alignment horizontal="center" vertical="center"/>
    </xf>
    <xf numFmtId="0" fontId="128" fillId="4" borderId="29" xfId="1" applyNumberFormat="1" applyFont="1" applyFill="1" applyBorder="1" applyAlignment="1">
      <alignment horizontal="center" vertical="center" wrapText="1"/>
    </xf>
    <xf numFmtId="0" fontId="125" fillId="2" borderId="29" xfId="1" applyNumberFormat="1" applyFont="1" applyFill="1" applyBorder="1" applyAlignment="1">
      <alignment horizontal="center" vertical="center"/>
    </xf>
    <xf numFmtId="0" fontId="125" fillId="2" borderId="40" xfId="1" applyNumberFormat="1" applyFont="1" applyFill="1" applyBorder="1" applyAlignment="1">
      <alignment horizontal="center" vertical="center" wrapText="1"/>
    </xf>
    <xf numFmtId="0" fontId="125" fillId="2" borderId="41" xfId="1" applyFont="1" applyFill="1" applyBorder="1" applyAlignment="1">
      <alignment horizontal="center" vertical="center"/>
    </xf>
    <xf numFmtId="0" fontId="125" fillId="5" borderId="9" xfId="1" applyFont="1" applyFill="1" applyBorder="1" applyAlignment="1">
      <alignment horizontal="center" vertical="center"/>
    </xf>
    <xf numFmtId="0" fontId="125" fillId="5" borderId="5" xfId="1" applyFont="1" applyFill="1" applyBorder="1" applyAlignment="1">
      <alignment horizontal="center" vertical="center" wrapText="1"/>
    </xf>
    <xf numFmtId="0" fontId="125" fillId="2" borderId="9" xfId="1" applyFont="1" applyFill="1" applyBorder="1" applyAlignment="1">
      <alignment horizontal="center" vertical="center"/>
    </xf>
    <xf numFmtId="0" fontId="125" fillId="2" borderId="9" xfId="1" applyFont="1" applyFill="1" applyBorder="1" applyAlignment="1">
      <alignment horizontal="center" vertical="center" wrapText="1"/>
    </xf>
    <xf numFmtId="0" fontId="125" fillId="2" borderId="42" xfId="1" applyFont="1" applyFill="1" applyBorder="1" applyAlignment="1">
      <alignment horizontal="center" vertical="center"/>
    </xf>
    <xf numFmtId="0" fontId="125" fillId="5" borderId="29" xfId="1" applyFont="1" applyFill="1" applyBorder="1" applyAlignment="1">
      <alignment horizontal="center" vertical="center"/>
    </xf>
    <xf numFmtId="0" fontId="127" fillId="0" borderId="0" xfId="1" applyFont="1" applyBorder="1" applyAlignment="1">
      <alignment horizontal="center" vertical="center"/>
    </xf>
    <xf numFmtId="0" fontId="126" fillId="0" borderId="0" xfId="1" applyFont="1" applyAlignment="1">
      <alignment horizontal="center" vertical="center" wrapText="1"/>
    </xf>
    <xf numFmtId="177" fontId="130" fillId="0" borderId="41" xfId="1" applyNumberFormat="1" applyFont="1" applyBorder="1" applyAlignment="1">
      <alignment horizontal="center" vertical="center" wrapText="1"/>
    </xf>
    <xf numFmtId="177" fontId="130" fillId="0" borderId="9" xfId="1" applyNumberFormat="1" applyFont="1" applyBorder="1" applyAlignment="1">
      <alignment horizontal="center" vertical="center" wrapText="1" shrinkToFit="1"/>
    </xf>
    <xf numFmtId="0" fontId="131" fillId="0" borderId="9" xfId="1" applyFont="1" applyBorder="1" applyAlignment="1">
      <alignment horizontal="center" vertical="center" wrapText="1" shrinkToFit="1"/>
    </xf>
    <xf numFmtId="178" fontId="131" fillId="0" borderId="9" xfId="1" applyNumberFormat="1" applyFont="1" applyBorder="1" applyAlignment="1">
      <alignment horizontal="center" vertical="center" wrapText="1"/>
    </xf>
    <xf numFmtId="41" fontId="131" fillId="0" borderId="9" xfId="2" applyFont="1" applyBorder="1" applyAlignment="1">
      <alignment horizontal="center" vertical="center" wrapText="1"/>
    </xf>
    <xf numFmtId="0" fontId="131" fillId="0" borderId="9" xfId="1" applyFont="1" applyBorder="1" applyAlignment="1">
      <alignment horizontal="center" vertical="center" wrapText="1"/>
    </xf>
    <xf numFmtId="178" fontId="126" fillId="0" borderId="5" xfId="1" applyNumberFormat="1" applyFont="1" applyBorder="1" applyAlignment="1">
      <alignment horizontal="center" vertical="center" wrapText="1"/>
    </xf>
    <xf numFmtId="0" fontId="126" fillId="2" borderId="5" xfId="1" applyFont="1" applyFill="1" applyBorder="1" applyAlignment="1">
      <alignment horizontal="center" vertical="center" wrapText="1"/>
    </xf>
    <xf numFmtId="0" fontId="126" fillId="2" borderId="42" xfId="1" applyFont="1" applyFill="1" applyBorder="1" applyAlignment="1">
      <alignment horizontal="center" vertical="center" wrapText="1"/>
    </xf>
    <xf numFmtId="177" fontId="130" fillId="0" borderId="20" xfId="1" applyNumberFormat="1" applyFont="1" applyBorder="1" applyAlignment="1">
      <alignment horizontal="center" vertical="center" wrapText="1"/>
    </xf>
    <xf numFmtId="177" fontId="130" fillId="0" borderId="13" xfId="1" applyNumberFormat="1" applyFont="1" applyBorder="1" applyAlignment="1">
      <alignment horizontal="center" vertical="center" wrapText="1" shrinkToFit="1"/>
    </xf>
    <xf numFmtId="0" fontId="131" fillId="0" borderId="13" xfId="1" applyFont="1" applyBorder="1" applyAlignment="1">
      <alignment horizontal="center" vertical="center" wrapText="1" shrinkToFit="1"/>
    </xf>
    <xf numFmtId="178" fontId="131" fillId="0" borderId="13" xfId="1" applyNumberFormat="1" applyFont="1" applyBorder="1" applyAlignment="1">
      <alignment horizontal="center" vertical="center" wrapText="1"/>
    </xf>
    <xf numFmtId="41" fontId="131" fillId="0" borderId="13" xfId="2" applyFont="1" applyBorder="1" applyAlignment="1">
      <alignment horizontal="center" vertical="center" wrapText="1"/>
    </xf>
    <xf numFmtId="0" fontId="131" fillId="0" borderId="13" xfId="1" applyFont="1" applyBorder="1" applyAlignment="1">
      <alignment horizontal="center" vertical="center" wrapText="1"/>
    </xf>
    <xf numFmtId="178" fontId="126" fillId="0" borderId="18" xfId="1" applyNumberFormat="1" applyFont="1" applyBorder="1" applyAlignment="1">
      <alignment horizontal="center" vertical="center" wrapText="1"/>
    </xf>
    <xf numFmtId="0" fontId="126" fillId="2" borderId="18" xfId="1" applyFont="1" applyFill="1" applyBorder="1" applyAlignment="1">
      <alignment horizontal="center" vertical="center" wrapText="1"/>
    </xf>
    <xf numFmtId="0" fontId="126" fillId="2" borderId="43" xfId="1" applyFont="1" applyFill="1" applyBorder="1" applyAlignment="1">
      <alignment horizontal="center" vertical="center" wrapText="1"/>
    </xf>
    <xf numFmtId="177" fontId="130" fillId="0" borderId="11" xfId="1" applyNumberFormat="1" applyFont="1" applyBorder="1" applyAlignment="1">
      <alignment horizontal="center" vertical="center" wrapText="1"/>
    </xf>
    <xf numFmtId="0" fontId="126" fillId="2" borderId="15" xfId="1" applyFont="1" applyFill="1" applyBorder="1" applyAlignment="1">
      <alignment horizontal="center" vertical="center" wrapText="1"/>
    </xf>
    <xf numFmtId="177" fontId="130" fillId="0" borderId="19" xfId="1" applyNumberFormat="1" applyFont="1" applyBorder="1" applyAlignment="1">
      <alignment horizontal="center" vertical="center" wrapText="1"/>
    </xf>
    <xf numFmtId="178" fontId="126" fillId="0" borderId="13" xfId="1" applyNumberFormat="1" applyFont="1" applyBorder="1" applyAlignment="1">
      <alignment horizontal="center" vertical="center" wrapText="1"/>
    </xf>
    <xf numFmtId="0" fontId="126" fillId="2" borderId="13" xfId="1" applyFont="1" applyFill="1" applyBorder="1" applyAlignment="1">
      <alignment horizontal="center" vertical="center" wrapText="1"/>
    </xf>
    <xf numFmtId="0" fontId="126" fillId="2" borderId="17" xfId="1" applyFont="1" applyFill="1" applyBorder="1" applyAlignment="1">
      <alignment horizontal="center" vertical="center" wrapText="1"/>
    </xf>
    <xf numFmtId="177" fontId="130" fillId="0" borderId="20" xfId="1" applyNumberFormat="1" applyFont="1" applyBorder="1" applyAlignment="1">
      <alignment horizontal="center" vertical="center" wrapText="1"/>
    </xf>
    <xf numFmtId="177" fontId="130" fillId="0" borderId="18" xfId="1" applyNumberFormat="1" applyFont="1" applyBorder="1" applyAlignment="1">
      <alignment horizontal="center" vertical="center" wrapText="1" shrinkToFit="1"/>
    </xf>
    <xf numFmtId="0" fontId="131" fillId="0" borderId="18" xfId="1" applyFont="1" applyBorder="1" applyAlignment="1">
      <alignment horizontal="center" vertical="center" wrapText="1" shrinkToFit="1"/>
    </xf>
    <xf numFmtId="178" fontId="131" fillId="0" borderId="18" xfId="1" applyNumberFormat="1" applyFont="1" applyBorder="1" applyAlignment="1">
      <alignment horizontal="center" vertical="center" wrapText="1"/>
    </xf>
    <xf numFmtId="41" fontId="131" fillId="0" borderId="18" xfId="2" applyFont="1" applyBorder="1" applyAlignment="1">
      <alignment horizontal="center" vertical="center" wrapText="1"/>
    </xf>
    <xf numFmtId="0" fontId="131" fillId="0" borderId="18" xfId="1" applyFont="1" applyBorder="1" applyAlignment="1">
      <alignment horizontal="center" vertical="center" wrapText="1"/>
    </xf>
    <xf numFmtId="0" fontId="126" fillId="2" borderId="43" xfId="1" applyFont="1" applyFill="1" applyBorder="1" applyAlignment="1">
      <alignment horizontal="center" vertical="center" wrapText="1"/>
    </xf>
    <xf numFmtId="0" fontId="132" fillId="2" borderId="24" xfId="1" applyFont="1" applyFill="1" applyBorder="1" applyAlignment="1">
      <alignment horizontal="center" vertical="center" wrapText="1"/>
    </xf>
    <xf numFmtId="0" fontId="132" fillId="2" borderId="25" xfId="1" applyFont="1" applyFill="1" applyBorder="1" applyAlignment="1">
      <alignment horizontal="center" vertical="center" wrapText="1"/>
    </xf>
    <xf numFmtId="0" fontId="132" fillId="2" borderId="25" xfId="1" applyFont="1" applyFill="1" applyBorder="1" applyAlignment="1">
      <alignment horizontal="center" vertical="center" wrapText="1"/>
    </xf>
    <xf numFmtId="0" fontId="132" fillId="2" borderId="27" xfId="1" applyFont="1" applyFill="1" applyBorder="1" applyAlignment="1">
      <alignment horizontal="center" vertical="center" wrapText="1"/>
    </xf>
    <xf numFmtId="0" fontId="132" fillId="2" borderId="28" xfId="1" applyFont="1" applyFill="1" applyBorder="1" applyAlignment="1">
      <alignment horizontal="center" vertical="center" wrapText="1"/>
    </xf>
    <xf numFmtId="0" fontId="132" fillId="2" borderId="29" xfId="1" applyFont="1" applyFill="1" applyBorder="1" applyAlignment="1">
      <alignment horizontal="center" vertical="center" wrapText="1"/>
    </xf>
    <xf numFmtId="0" fontId="132" fillId="2" borderId="40" xfId="1" applyFont="1" applyFill="1" applyBorder="1" applyAlignment="1">
      <alignment horizontal="center" vertical="center" wrapText="1"/>
    </xf>
    <xf numFmtId="0" fontId="133" fillId="0" borderId="0" xfId="1" applyFont="1" applyAlignment="1">
      <alignment horizontal="center" vertical="center" wrapText="1"/>
    </xf>
    <xf numFmtId="0" fontId="125" fillId="0" borderId="5" xfId="1" applyFont="1" applyBorder="1" applyAlignment="1">
      <alignment horizontal="center" vertical="center" shrinkToFit="1"/>
    </xf>
    <xf numFmtId="176" fontId="125" fillId="0" borderId="9" xfId="1" applyNumberFormat="1" applyFont="1" applyBorder="1" applyAlignment="1">
      <alignment horizontal="center" vertical="center" wrapText="1"/>
    </xf>
    <xf numFmtId="0" fontId="125" fillId="0" borderId="5" xfId="1" applyFont="1" applyBorder="1" applyAlignment="1">
      <alignment horizontal="center" vertical="center"/>
    </xf>
    <xf numFmtId="0" fontId="125" fillId="0" borderId="9" xfId="1" applyFont="1" applyBorder="1" applyAlignment="1">
      <alignment horizontal="center" vertical="center"/>
    </xf>
    <xf numFmtId="179" fontId="125" fillId="0" borderId="5" xfId="1" applyNumberFormat="1" applyFont="1" applyBorder="1" applyAlignment="1">
      <alignment horizontal="center" vertical="center"/>
    </xf>
    <xf numFmtId="0" fontId="125" fillId="2" borderId="5" xfId="1" applyFont="1" applyFill="1" applyBorder="1" applyAlignment="1">
      <alignment horizontal="center" vertical="center" wrapText="1"/>
    </xf>
    <xf numFmtId="0" fontId="125" fillId="0" borderId="16" xfId="1" applyFont="1" applyBorder="1" applyAlignment="1">
      <alignment horizontal="center" vertical="center" shrinkToFit="1"/>
    </xf>
    <xf numFmtId="0" fontId="125" fillId="0" borderId="16" xfId="1" applyFont="1" applyBorder="1" applyAlignment="1">
      <alignment horizontal="center" vertical="center"/>
    </xf>
    <xf numFmtId="0" fontId="125" fillId="0" borderId="13" xfId="1" applyFont="1" applyBorder="1" applyAlignment="1">
      <alignment horizontal="center" vertical="center"/>
    </xf>
    <xf numFmtId="179" fontId="125" fillId="0" borderId="16" xfId="1" applyNumberFormat="1" applyFont="1" applyBorder="1" applyAlignment="1">
      <alignment horizontal="center" vertical="center"/>
    </xf>
    <xf numFmtId="0" fontId="125" fillId="2" borderId="16" xfId="1" applyFont="1" applyFill="1" applyBorder="1" applyAlignment="1">
      <alignment horizontal="center" vertical="center" wrapText="1"/>
    </xf>
    <xf numFmtId="0" fontId="125" fillId="0" borderId="20" xfId="1" applyFont="1" applyBorder="1" applyAlignment="1">
      <alignment horizontal="center" vertical="center" wrapText="1"/>
    </xf>
    <xf numFmtId="0" fontId="125" fillId="0" borderId="13" xfId="1" applyFont="1" applyBorder="1" applyAlignment="1">
      <alignment horizontal="center" vertical="center" wrapText="1" shrinkToFit="1"/>
    </xf>
    <xf numFmtId="0" fontId="125" fillId="0" borderId="18" xfId="1" applyFont="1" applyBorder="1" applyAlignment="1">
      <alignment horizontal="center" vertical="center" shrinkToFit="1"/>
    </xf>
    <xf numFmtId="0" fontId="125" fillId="0" borderId="18" xfId="1" applyFont="1" applyBorder="1" applyAlignment="1">
      <alignment horizontal="center" vertical="center"/>
    </xf>
    <xf numFmtId="179" fontId="125" fillId="0" borderId="12" xfId="1" applyNumberFormat="1" applyFont="1" applyBorder="1" applyAlignment="1">
      <alignment horizontal="center" vertical="center"/>
    </xf>
    <xf numFmtId="0" fontId="125" fillId="2" borderId="12" xfId="1" applyFont="1" applyFill="1" applyBorder="1" applyAlignment="1">
      <alignment horizontal="center" vertical="center" wrapText="1"/>
    </xf>
    <xf numFmtId="0" fontId="125" fillId="2" borderId="39" xfId="1" applyFont="1" applyFill="1" applyBorder="1" applyAlignment="1">
      <alignment horizontal="center" vertical="center" wrapText="1"/>
    </xf>
    <xf numFmtId="179" fontId="125" fillId="0" borderId="18" xfId="1" applyNumberFormat="1" applyFont="1" applyBorder="1" applyAlignment="1">
      <alignment horizontal="center" vertical="center"/>
    </xf>
    <xf numFmtId="0" fontId="125" fillId="2" borderId="18" xfId="1" applyFont="1" applyFill="1" applyBorder="1" applyAlignment="1">
      <alignment horizontal="center" vertical="center" wrapText="1"/>
    </xf>
    <xf numFmtId="0" fontId="125" fillId="0" borderId="44" xfId="1" applyFont="1" applyBorder="1" applyAlignment="1">
      <alignment horizontal="center" vertical="center" wrapText="1"/>
    </xf>
    <xf numFmtId="0" fontId="125" fillId="2" borderId="18" xfId="1" applyFont="1" applyFill="1" applyBorder="1" applyAlignment="1">
      <alignment horizontal="center" vertical="center"/>
    </xf>
    <xf numFmtId="0" fontId="125" fillId="2" borderId="43" xfId="1" applyFont="1" applyFill="1" applyBorder="1" applyAlignment="1">
      <alignment horizontal="center" vertical="center" wrapText="1"/>
    </xf>
    <xf numFmtId="0" fontId="125" fillId="0" borderId="21" xfId="1" applyFont="1" applyBorder="1" applyAlignment="1">
      <alignment horizontal="center" vertical="center" shrinkToFit="1"/>
    </xf>
    <xf numFmtId="0" fontId="125" fillId="0" borderId="21" xfId="1" applyFont="1" applyBorder="1" applyAlignment="1">
      <alignment horizontal="center" vertical="center"/>
    </xf>
    <xf numFmtId="179" fontId="125" fillId="0" borderId="21" xfId="1" applyNumberFormat="1" applyFont="1" applyBorder="1" applyAlignment="1">
      <alignment horizontal="center" vertical="center"/>
    </xf>
    <xf numFmtId="0" fontId="125" fillId="2" borderId="21" xfId="1" applyFont="1" applyFill="1" applyBorder="1" applyAlignment="1">
      <alignment horizontal="center" vertical="center"/>
    </xf>
    <xf numFmtId="0" fontId="125" fillId="2" borderId="23" xfId="1" applyFont="1" applyFill="1" applyBorder="1" applyAlignment="1">
      <alignment horizontal="center" vertical="center" wrapText="1"/>
    </xf>
    <xf numFmtId="0" fontId="134" fillId="0" borderId="0" xfId="1" applyFont="1">
      <alignment vertical="center"/>
    </xf>
    <xf numFmtId="0" fontId="134" fillId="0" borderId="0" xfId="1" applyFont="1" applyAlignment="1">
      <alignment horizontal="center" vertical="center"/>
    </xf>
    <xf numFmtId="0" fontId="135" fillId="0" borderId="0" xfId="1" applyFont="1">
      <alignment vertical="center"/>
    </xf>
    <xf numFmtId="0" fontId="134" fillId="0" borderId="0" xfId="1" applyFont="1" applyBorder="1">
      <alignment vertical="center"/>
    </xf>
    <xf numFmtId="180" fontId="136" fillId="4" borderId="0" xfId="3" applyNumberFormat="1" applyFont="1" applyFill="1" applyBorder="1" applyAlignment="1">
      <alignment horizontal="center" vertical="center"/>
    </xf>
    <xf numFmtId="0" fontId="134" fillId="0" borderId="4" xfId="1" applyFont="1" applyBorder="1" applyAlignment="1">
      <alignment horizontal="center" vertical="center" wrapText="1"/>
    </xf>
    <xf numFmtId="0" fontId="134" fillId="0" borderId="9" xfId="1" applyFont="1" applyBorder="1" applyAlignment="1">
      <alignment horizontal="center" vertical="center" wrapText="1" shrinkToFit="1"/>
    </xf>
    <xf numFmtId="0" fontId="134" fillId="0" borderId="9" xfId="1" applyFont="1" applyFill="1" applyBorder="1" applyAlignment="1">
      <alignment horizontal="center" vertical="center" wrapText="1" shrinkToFit="1"/>
    </xf>
    <xf numFmtId="181" fontId="134" fillId="4" borderId="9" xfId="1" applyNumberFormat="1" applyFont="1" applyFill="1" applyBorder="1" applyAlignment="1">
      <alignment horizontal="center" vertical="center" wrapText="1"/>
    </xf>
    <xf numFmtId="41" fontId="134" fillId="0" borderId="9" xfId="1" applyNumberFormat="1" applyFont="1" applyBorder="1" applyAlignment="1">
      <alignment horizontal="center" vertical="center"/>
    </xf>
    <xf numFmtId="38" fontId="134" fillId="4" borderId="9" xfId="1" applyNumberFormat="1" applyFont="1" applyFill="1" applyBorder="1" applyAlignment="1">
      <alignment horizontal="center" vertical="center" wrapText="1"/>
    </xf>
    <xf numFmtId="0" fontId="134" fillId="0" borderId="9" xfId="1" applyNumberFormat="1" applyFont="1" applyFill="1" applyBorder="1" applyAlignment="1">
      <alignment horizontal="center" vertical="center" wrapText="1"/>
    </xf>
    <xf numFmtId="181" fontId="134" fillId="0" borderId="9" xfId="1" applyNumberFormat="1" applyFont="1" applyFill="1" applyBorder="1" applyAlignment="1">
      <alignment horizontal="center" vertical="center" wrapText="1"/>
    </xf>
    <xf numFmtId="0" fontId="134" fillId="2" borderId="9" xfId="1" applyNumberFormat="1" applyFont="1" applyFill="1" applyBorder="1" applyAlignment="1">
      <alignment horizontal="center" vertical="center" wrapText="1"/>
    </xf>
    <xf numFmtId="0" fontId="134" fillId="2" borderId="42" xfId="1" applyNumberFormat="1" applyFont="1" applyFill="1" applyBorder="1" applyAlignment="1">
      <alignment horizontal="center" vertical="center" wrapText="1"/>
    </xf>
    <xf numFmtId="0" fontId="134" fillId="0" borderId="11" xfId="1" applyFont="1" applyBorder="1" applyAlignment="1">
      <alignment horizontal="center" vertical="center" wrapText="1"/>
    </xf>
    <xf numFmtId="0" fontId="134" fillId="0" borderId="16" xfId="1" applyFont="1" applyBorder="1" applyAlignment="1">
      <alignment horizontal="center" vertical="center" wrapText="1" shrinkToFit="1"/>
    </xf>
    <xf numFmtId="0" fontId="134" fillId="0" borderId="13" xfId="1" applyFont="1" applyFill="1" applyBorder="1" applyAlignment="1">
      <alignment horizontal="center" vertical="center" wrapText="1" shrinkToFit="1"/>
    </xf>
    <xf numFmtId="181" fontId="134" fillId="4" borderId="13" xfId="1" applyNumberFormat="1" applyFont="1" applyFill="1" applyBorder="1" applyAlignment="1">
      <alignment horizontal="center" vertical="center" wrapText="1"/>
    </xf>
    <xf numFmtId="41" fontId="134" fillId="0" borderId="13" xfId="1" applyNumberFormat="1" applyFont="1" applyBorder="1" applyAlignment="1">
      <alignment horizontal="center" vertical="center"/>
    </xf>
    <xf numFmtId="38" fontId="134" fillId="4" borderId="13" xfId="1" applyNumberFormat="1" applyFont="1" applyFill="1" applyBorder="1" applyAlignment="1">
      <alignment horizontal="center" vertical="center" wrapText="1"/>
    </xf>
    <xf numFmtId="0" fontId="134" fillId="0" borderId="13" xfId="1" applyNumberFormat="1" applyFont="1" applyFill="1" applyBorder="1" applyAlignment="1">
      <alignment horizontal="center" vertical="center" wrapText="1"/>
    </xf>
    <xf numFmtId="181" fontId="134" fillId="0" borderId="16" xfId="1" applyNumberFormat="1" applyFont="1" applyFill="1" applyBorder="1" applyAlignment="1">
      <alignment horizontal="center" vertical="center" wrapText="1"/>
    </xf>
    <xf numFmtId="0" fontId="134" fillId="2" borderId="16" xfId="1" applyNumberFormat="1" applyFont="1" applyFill="1" applyBorder="1" applyAlignment="1">
      <alignment horizontal="center" vertical="center" wrapText="1"/>
    </xf>
    <xf numFmtId="0" fontId="134" fillId="2" borderId="17" xfId="1" applyNumberFormat="1" applyFont="1" applyFill="1" applyBorder="1" applyAlignment="1">
      <alignment horizontal="center" vertical="center" wrapText="1"/>
    </xf>
    <xf numFmtId="0" fontId="134" fillId="0" borderId="13" xfId="1" applyFont="1" applyBorder="1" applyAlignment="1">
      <alignment horizontal="center" vertical="center" wrapText="1" shrinkToFit="1"/>
    </xf>
    <xf numFmtId="181" fontId="134" fillId="0" borderId="13" xfId="1" applyNumberFormat="1" applyFont="1" applyFill="1" applyBorder="1" applyAlignment="1">
      <alignment horizontal="center" vertical="center" wrapText="1"/>
    </xf>
    <xf numFmtId="0" fontId="134" fillId="2" borderId="13" xfId="1" applyNumberFormat="1" applyFont="1" applyFill="1" applyBorder="1" applyAlignment="1">
      <alignment horizontal="center" vertical="center" wrapText="1"/>
    </xf>
    <xf numFmtId="0" fontId="134" fillId="2" borderId="39" xfId="1" applyNumberFormat="1" applyFont="1" applyFill="1" applyBorder="1" applyAlignment="1">
      <alignment horizontal="center" vertical="center" wrapText="1"/>
    </xf>
    <xf numFmtId="0" fontId="134" fillId="0" borderId="18" xfId="1" applyFont="1" applyBorder="1" applyAlignment="1">
      <alignment horizontal="center" vertical="center" wrapText="1" shrinkToFit="1"/>
    </xf>
    <xf numFmtId="181" fontId="134" fillId="0" borderId="13" xfId="1" applyNumberFormat="1" applyFont="1" applyBorder="1" applyAlignment="1">
      <alignment horizontal="center" vertical="center" wrapText="1"/>
    </xf>
    <xf numFmtId="41" fontId="134" fillId="0" borderId="13" xfId="2" applyFont="1" applyBorder="1" applyAlignment="1">
      <alignment horizontal="center" vertical="center"/>
    </xf>
    <xf numFmtId="0" fontId="134" fillId="0" borderId="13" xfId="1" applyNumberFormat="1" applyFont="1" applyBorder="1" applyAlignment="1">
      <alignment horizontal="center" vertical="center" wrapText="1"/>
    </xf>
    <xf numFmtId="181" fontId="134" fillId="0" borderId="13" xfId="1" applyNumberFormat="1" applyFont="1" applyFill="1" applyBorder="1" applyAlignment="1">
      <alignment horizontal="center" vertical="center" wrapText="1"/>
    </xf>
    <xf numFmtId="0" fontId="134" fillId="2" borderId="13" xfId="1" applyNumberFormat="1" applyFont="1" applyFill="1" applyBorder="1" applyAlignment="1">
      <alignment horizontal="center" vertical="center"/>
    </xf>
    <xf numFmtId="0" fontId="134" fillId="2" borderId="43" xfId="1" applyNumberFormat="1" applyFont="1" applyFill="1" applyBorder="1" applyAlignment="1">
      <alignment horizontal="center" vertical="center" wrapText="1"/>
    </xf>
    <xf numFmtId="0" fontId="134" fillId="0" borderId="12" xfId="1" applyFont="1" applyBorder="1" applyAlignment="1">
      <alignment horizontal="center" vertical="center" wrapText="1" shrinkToFit="1"/>
    </xf>
    <xf numFmtId="0" fontId="134" fillId="2" borderId="15" xfId="1" applyNumberFormat="1" applyFont="1" applyFill="1" applyBorder="1" applyAlignment="1">
      <alignment horizontal="center" vertical="center" wrapText="1"/>
    </xf>
    <xf numFmtId="0" fontId="134" fillId="0" borderId="45" xfId="1" applyFont="1" applyBorder="1" applyAlignment="1">
      <alignment horizontal="center" vertical="center" wrapText="1"/>
    </xf>
    <xf numFmtId="0" fontId="134" fillId="0" borderId="29" xfId="1" applyFont="1" applyBorder="1" applyAlignment="1">
      <alignment horizontal="center" vertical="center"/>
    </xf>
    <xf numFmtId="0" fontId="134" fillId="0" borderId="29" xfId="1" applyFont="1" applyFill="1" applyBorder="1" applyAlignment="1">
      <alignment horizontal="center" vertical="center" wrapText="1" shrinkToFit="1"/>
    </xf>
    <xf numFmtId="181" fontId="134" fillId="0" borderId="29" xfId="1" applyNumberFormat="1" applyFont="1" applyBorder="1" applyAlignment="1">
      <alignment horizontal="center" vertical="center" wrapText="1"/>
    </xf>
    <xf numFmtId="41" fontId="134" fillId="0" borderId="29" xfId="2" applyFont="1" applyBorder="1" applyAlignment="1">
      <alignment horizontal="center" vertical="center"/>
    </xf>
    <xf numFmtId="0" fontId="134" fillId="0" borderId="29" xfId="1" applyNumberFormat="1" applyFont="1" applyBorder="1" applyAlignment="1">
      <alignment horizontal="center" vertical="center" wrapText="1"/>
    </xf>
    <xf numFmtId="0" fontId="134" fillId="0" borderId="29" xfId="1" applyNumberFormat="1" applyFont="1" applyFill="1" applyBorder="1" applyAlignment="1">
      <alignment horizontal="center" vertical="center" wrapText="1"/>
    </xf>
    <xf numFmtId="181" fontId="134" fillId="0" borderId="29" xfId="1" applyNumberFormat="1" applyFont="1" applyFill="1" applyBorder="1" applyAlignment="1">
      <alignment horizontal="center" vertical="center" wrapText="1"/>
    </xf>
    <xf numFmtId="0" fontId="134" fillId="2" borderId="29" xfId="1" applyNumberFormat="1" applyFont="1" applyFill="1" applyBorder="1" applyAlignment="1">
      <alignment horizontal="center" vertical="center"/>
    </xf>
    <xf numFmtId="0" fontId="134" fillId="2" borderId="40" xfId="1" applyNumberFormat="1" applyFont="1" applyFill="1" applyBorder="1" applyAlignment="1">
      <alignment horizontal="center" vertical="center" wrapText="1"/>
    </xf>
    <xf numFmtId="0" fontId="134" fillId="2" borderId="41" xfId="1" applyFont="1" applyFill="1" applyBorder="1" applyAlignment="1">
      <alignment horizontal="center" vertical="center"/>
    </xf>
    <xf numFmtId="0" fontId="134" fillId="2" borderId="9" xfId="1" applyFont="1" applyFill="1" applyBorder="1" applyAlignment="1">
      <alignment horizontal="center" vertical="center"/>
    </xf>
    <xf numFmtId="0" fontId="134" fillId="2" borderId="9" xfId="1" applyFont="1" applyFill="1" applyBorder="1" applyAlignment="1">
      <alignment horizontal="center" vertical="center" wrapText="1"/>
    </xf>
    <xf numFmtId="0" fontId="134" fillId="2" borderId="9" xfId="1" applyFont="1" applyFill="1" applyBorder="1" applyAlignment="1">
      <alignment horizontal="center" vertical="center"/>
    </xf>
    <xf numFmtId="0" fontId="134" fillId="2" borderId="9" xfId="1" applyFont="1" applyFill="1" applyBorder="1" applyAlignment="1">
      <alignment horizontal="center" vertical="center" wrapText="1"/>
    </xf>
    <xf numFmtId="0" fontId="134" fillId="2" borderId="42" xfId="1" applyFont="1" applyFill="1" applyBorder="1" applyAlignment="1">
      <alignment horizontal="center" vertical="center"/>
    </xf>
    <xf numFmtId="0" fontId="134" fillId="2" borderId="28" xfId="1" applyFont="1" applyFill="1" applyBorder="1" applyAlignment="1">
      <alignment horizontal="center" vertical="center"/>
    </xf>
    <xf numFmtId="0" fontId="134" fillId="2" borderId="29" xfId="1" applyFont="1" applyFill="1" applyBorder="1" applyAlignment="1">
      <alignment horizontal="center" vertical="center"/>
    </xf>
    <xf numFmtId="0" fontId="134" fillId="2" borderId="29" xfId="1" applyFont="1" applyFill="1" applyBorder="1" applyAlignment="1">
      <alignment horizontal="center" vertical="center" wrapText="1"/>
    </xf>
    <xf numFmtId="0" fontId="134" fillId="2" borderId="40" xfId="1" applyFont="1" applyFill="1" applyBorder="1" applyAlignment="1">
      <alignment horizontal="center" vertical="center"/>
    </xf>
    <xf numFmtId="0" fontId="137" fillId="0" borderId="0" xfId="1" applyFont="1">
      <alignment vertical="center"/>
    </xf>
    <xf numFmtId="0" fontId="138" fillId="0" borderId="0" xfId="1" applyFont="1" applyBorder="1" applyAlignment="1">
      <alignment horizontal="center" vertical="center"/>
    </xf>
    <xf numFmtId="0" fontId="125" fillId="0" borderId="4" xfId="1" applyFont="1" applyBorder="1" applyAlignment="1">
      <alignment horizontal="center" vertical="center"/>
    </xf>
    <xf numFmtId="0" fontId="125" fillId="0" borderId="9" xfId="1" applyFont="1" applyFill="1" applyBorder="1" applyAlignment="1">
      <alignment horizontal="center" vertical="center" shrinkToFit="1"/>
    </xf>
    <xf numFmtId="0" fontId="125" fillId="0" borderId="9" xfId="1" applyFont="1" applyFill="1" applyBorder="1" applyAlignment="1">
      <alignment horizontal="center" vertical="center" wrapText="1" shrinkToFit="1"/>
    </xf>
    <xf numFmtId="41" fontId="125" fillId="0" borderId="9" xfId="2" applyFont="1" applyBorder="1" applyAlignment="1">
      <alignment horizontal="center" vertical="center" wrapText="1"/>
    </xf>
    <xf numFmtId="0" fontId="125" fillId="0" borderId="9" xfId="1" applyNumberFormat="1" applyFont="1" applyBorder="1" applyAlignment="1">
      <alignment horizontal="center" vertical="center" wrapText="1"/>
    </xf>
    <xf numFmtId="0" fontId="125" fillId="0" borderId="9" xfId="1" applyNumberFormat="1" applyFont="1" applyFill="1" applyBorder="1" applyAlignment="1">
      <alignment horizontal="center" vertical="center" wrapText="1"/>
    </xf>
    <xf numFmtId="181" fontId="128" fillId="4" borderId="5" xfId="1" applyNumberFormat="1" applyFont="1" applyFill="1" applyBorder="1" applyAlignment="1">
      <alignment horizontal="center" vertical="center" wrapText="1"/>
    </xf>
    <xf numFmtId="0" fontId="125" fillId="0" borderId="11" xfId="1" applyFont="1" applyBorder="1" applyAlignment="1">
      <alignment horizontal="center" vertical="center"/>
    </xf>
    <xf numFmtId="0" fontId="125" fillId="0" borderId="18" xfId="1" applyFont="1" applyFill="1" applyBorder="1" applyAlignment="1">
      <alignment horizontal="center" vertical="center" shrinkToFit="1"/>
    </xf>
    <xf numFmtId="0" fontId="125" fillId="0" borderId="13" xfId="1" applyFont="1" applyFill="1" applyBorder="1" applyAlignment="1">
      <alignment horizontal="center" vertical="center" wrapText="1" shrinkToFit="1"/>
    </xf>
    <xf numFmtId="176" fontId="125" fillId="0" borderId="13" xfId="1" applyNumberFormat="1" applyFont="1" applyBorder="1" applyAlignment="1">
      <alignment vertical="center" wrapText="1"/>
    </xf>
    <xf numFmtId="41" fontId="125" fillId="0" borderId="13" xfId="2" applyFont="1" applyBorder="1" applyAlignment="1">
      <alignment horizontal="center" vertical="center" wrapText="1"/>
    </xf>
    <xf numFmtId="0" fontId="125" fillId="0" borderId="13" xfId="1" applyNumberFormat="1" applyFont="1" applyBorder="1" applyAlignment="1">
      <alignment horizontal="center" vertical="center" wrapText="1"/>
    </xf>
    <xf numFmtId="0" fontId="125" fillId="0" borderId="16" xfId="1" applyNumberFormat="1" applyFont="1" applyFill="1" applyBorder="1" applyAlignment="1">
      <alignment horizontal="center" vertical="center" wrapText="1"/>
    </xf>
    <xf numFmtId="181" fontId="128" fillId="4" borderId="12" xfId="1" applyNumberFormat="1" applyFont="1" applyFill="1" applyBorder="1" applyAlignment="1">
      <alignment horizontal="center" vertical="center" wrapText="1"/>
    </xf>
    <xf numFmtId="0" fontId="125" fillId="0" borderId="19" xfId="1" applyFont="1" applyBorder="1" applyAlignment="1">
      <alignment horizontal="center" vertical="center"/>
    </xf>
    <xf numFmtId="0" fontId="125" fillId="0" borderId="13" xfId="1" applyFont="1" applyFill="1" applyBorder="1" applyAlignment="1">
      <alignment horizontal="center" vertical="center" shrinkToFit="1"/>
    </xf>
    <xf numFmtId="181" fontId="128" fillId="4" borderId="16" xfId="1" applyNumberFormat="1" applyFont="1" applyFill="1" applyBorder="1" applyAlignment="1">
      <alignment horizontal="center" vertical="center" wrapText="1"/>
    </xf>
    <xf numFmtId="0" fontId="125" fillId="0" borderId="20" xfId="1" applyFont="1" applyBorder="1" applyAlignment="1">
      <alignment horizontal="center" vertical="center"/>
    </xf>
    <xf numFmtId="41" fontId="125" fillId="0" borderId="13" xfId="2" applyFont="1" applyBorder="1" applyAlignment="1">
      <alignment horizontal="center" vertical="center"/>
    </xf>
    <xf numFmtId="0" fontId="125" fillId="0" borderId="12" xfId="1" applyNumberFormat="1" applyFont="1" applyFill="1" applyBorder="1" applyAlignment="1">
      <alignment horizontal="center" vertical="center"/>
    </xf>
    <xf numFmtId="181" fontId="128" fillId="4" borderId="18" xfId="1" applyNumberFormat="1" applyFont="1" applyFill="1" applyBorder="1" applyAlignment="1">
      <alignment horizontal="center" vertical="center" wrapText="1"/>
    </xf>
    <xf numFmtId="0" fontId="125" fillId="2" borderId="43" xfId="1" applyNumberFormat="1" applyFont="1" applyFill="1" applyBorder="1" applyAlignment="1">
      <alignment horizontal="center" vertical="center" wrapText="1"/>
    </xf>
    <xf numFmtId="0" fontId="125" fillId="0" borderId="13" xfId="1" applyNumberFormat="1" applyFont="1" applyFill="1" applyBorder="1" applyAlignment="1">
      <alignment horizontal="center" vertical="center"/>
    </xf>
    <xf numFmtId="0" fontId="125" fillId="0" borderId="28" xfId="1" applyFont="1" applyBorder="1" applyAlignment="1">
      <alignment horizontal="center" vertical="center"/>
    </xf>
    <xf numFmtId="0" fontId="125" fillId="0" borderId="29" xfId="1" applyFont="1" applyFill="1" applyBorder="1" applyAlignment="1">
      <alignment horizontal="center" vertical="center" shrinkToFit="1"/>
    </xf>
    <xf numFmtId="0" fontId="125" fillId="0" borderId="29" xfId="1" applyFont="1" applyFill="1" applyBorder="1" applyAlignment="1">
      <alignment horizontal="center" vertical="center" wrapText="1" shrinkToFit="1"/>
    </xf>
    <xf numFmtId="176" fontId="125" fillId="0" borderId="29" xfId="1" applyNumberFormat="1" applyFont="1" applyBorder="1" applyAlignment="1">
      <alignment vertical="center" wrapText="1"/>
    </xf>
    <xf numFmtId="41" fontId="125" fillId="0" borderId="29" xfId="2" applyFont="1" applyBorder="1" applyAlignment="1">
      <alignment horizontal="center" vertical="center"/>
    </xf>
    <xf numFmtId="0" fontId="125" fillId="0" borderId="29" xfId="1" applyNumberFormat="1" applyFont="1" applyBorder="1" applyAlignment="1">
      <alignment horizontal="center" vertical="center" wrapText="1"/>
    </xf>
    <xf numFmtId="0" fontId="125" fillId="0" borderId="29" xfId="1" applyNumberFormat="1" applyFont="1" applyFill="1" applyBorder="1" applyAlignment="1">
      <alignment horizontal="center" vertical="center"/>
    </xf>
    <xf numFmtId="181" fontId="128" fillId="4" borderId="29" xfId="1" applyNumberFormat="1" applyFont="1" applyFill="1" applyBorder="1" applyAlignment="1">
      <alignment horizontal="center" vertical="center" wrapText="1"/>
    </xf>
    <xf numFmtId="0" fontId="125" fillId="2" borderId="30" xfId="1" applyNumberFormat="1" applyFont="1" applyFill="1" applyBorder="1" applyAlignment="1">
      <alignment horizontal="center" vertical="center"/>
    </xf>
    <xf numFmtId="0" fontId="125" fillId="0" borderId="9" xfId="1" applyFont="1" applyBorder="1" applyAlignment="1">
      <alignment horizontal="center" vertical="center" wrapText="1"/>
    </xf>
    <xf numFmtId="0" fontId="125" fillId="0" borderId="9" xfId="1" applyFont="1" applyBorder="1" applyAlignment="1">
      <alignment horizontal="center" vertical="center" wrapText="1" shrinkToFit="1"/>
    </xf>
    <xf numFmtId="176" fontId="139" fillId="0" borderId="6" xfId="1" applyNumberFormat="1" applyFont="1" applyBorder="1" applyAlignment="1">
      <alignment horizontal="center" vertical="center" wrapText="1"/>
    </xf>
    <xf numFmtId="176" fontId="139" fillId="0" borderId="8" xfId="1" applyNumberFormat="1" applyFont="1" applyBorder="1" applyAlignment="1">
      <alignment horizontal="center" vertical="center" wrapText="1"/>
    </xf>
    <xf numFmtId="41" fontId="125" fillId="0" borderId="9" xfId="2" applyFont="1" applyBorder="1" applyAlignment="1">
      <alignment horizontal="center" vertical="center"/>
    </xf>
    <xf numFmtId="0" fontId="125" fillId="0" borderId="9" xfId="1" quotePrefix="1" applyFont="1" applyBorder="1" applyAlignment="1">
      <alignment vertical="center" wrapText="1"/>
    </xf>
    <xf numFmtId="14" fontId="125" fillId="0" borderId="9" xfId="1" applyNumberFormat="1" applyFont="1" applyBorder="1" applyAlignment="1">
      <alignment horizontal="center" vertical="center" wrapText="1"/>
    </xf>
    <xf numFmtId="0" fontId="125" fillId="2" borderId="9" xfId="1" applyFont="1" applyFill="1" applyBorder="1" applyAlignment="1">
      <alignment horizontal="center" vertical="center"/>
    </xf>
    <xf numFmtId="0" fontId="125" fillId="2" borderId="42" xfId="1" applyFont="1" applyFill="1" applyBorder="1" applyAlignment="1">
      <alignment horizontal="center" vertical="center" wrapText="1"/>
    </xf>
    <xf numFmtId="0" fontId="125" fillId="0" borderId="16" xfId="1" applyFont="1" applyBorder="1" applyAlignment="1">
      <alignment horizontal="center" vertical="center" wrapText="1"/>
    </xf>
    <xf numFmtId="0" fontId="125" fillId="0" borderId="16" xfId="1" applyFont="1" applyBorder="1" applyAlignment="1">
      <alignment horizontal="center" vertical="center" wrapText="1" shrinkToFit="1"/>
    </xf>
    <xf numFmtId="176" fontId="140" fillId="0" borderId="38" xfId="1" applyNumberFormat="1" applyFont="1" applyBorder="1" applyAlignment="1">
      <alignment horizontal="center" vertical="center" wrapText="1"/>
    </xf>
    <xf numFmtId="176" fontId="140" fillId="0" borderId="14" xfId="1" applyNumberFormat="1" applyFont="1" applyBorder="1" applyAlignment="1">
      <alignment horizontal="center" vertical="center" wrapText="1"/>
    </xf>
    <xf numFmtId="41" fontId="125" fillId="0" borderId="16" xfId="2" applyFont="1" applyBorder="1" applyAlignment="1">
      <alignment horizontal="center" vertical="center"/>
    </xf>
    <xf numFmtId="0" fontId="125" fillId="0" borderId="16" xfId="1" quotePrefix="1" applyFont="1" applyBorder="1" applyAlignment="1">
      <alignment vertical="center" wrapText="1"/>
    </xf>
    <xf numFmtId="14" fontId="125" fillId="0" borderId="16" xfId="1" applyNumberFormat="1" applyFont="1" applyBorder="1" applyAlignment="1">
      <alignment horizontal="center" vertical="center" wrapText="1"/>
    </xf>
    <xf numFmtId="0" fontId="125" fillId="0" borderId="13" xfId="1" applyFont="1" applyBorder="1" applyAlignment="1">
      <alignment horizontal="center" vertical="center" wrapText="1"/>
    </xf>
    <xf numFmtId="0" fontId="125" fillId="0" borderId="13" xfId="1" applyFont="1" applyBorder="1" applyAlignment="1">
      <alignment horizontal="center" vertical="center" wrapText="1" shrinkToFit="1"/>
    </xf>
    <xf numFmtId="0" fontId="125" fillId="0" borderId="13" xfId="1" quotePrefix="1" applyFont="1" applyBorder="1" applyAlignment="1">
      <alignment vertical="center" wrapText="1"/>
    </xf>
    <xf numFmtId="14" fontId="125" fillId="0" borderId="13" xfId="1" applyNumberFormat="1" applyFont="1" applyBorder="1" applyAlignment="1">
      <alignment horizontal="center" vertical="center" wrapText="1"/>
    </xf>
    <xf numFmtId="0" fontId="125" fillId="2" borderId="13" xfId="1" applyFont="1" applyFill="1" applyBorder="1" applyAlignment="1">
      <alignment horizontal="center" vertical="center"/>
    </xf>
    <xf numFmtId="14" fontId="125" fillId="0" borderId="13" xfId="1" applyNumberFormat="1" applyFont="1" applyBorder="1" applyAlignment="1">
      <alignment horizontal="center" vertical="center" wrapText="1"/>
    </xf>
    <xf numFmtId="0" fontId="125" fillId="2" borderId="13" xfId="1" applyFont="1" applyFill="1" applyBorder="1" applyAlignment="1">
      <alignment horizontal="center" vertical="center"/>
    </xf>
    <xf numFmtId="0" fontId="125" fillId="0" borderId="46" xfId="1" applyFont="1" applyBorder="1" applyAlignment="1">
      <alignment horizontal="center" vertical="center" wrapText="1"/>
    </xf>
    <xf numFmtId="0" fontId="125" fillId="0" borderId="22" xfId="1" applyFont="1" applyBorder="1" applyAlignment="1">
      <alignment horizontal="center" vertical="center" wrapText="1"/>
    </xf>
    <xf numFmtId="0" fontId="125" fillId="0" borderId="22" xfId="1" applyFont="1" applyBorder="1" applyAlignment="1">
      <alignment horizontal="center" vertical="center" wrapText="1" shrinkToFit="1"/>
    </xf>
    <xf numFmtId="176" fontId="125" fillId="0" borderId="22" xfId="1" applyNumberFormat="1" applyFont="1" applyBorder="1" applyAlignment="1">
      <alignment horizontal="center" vertical="center" wrapText="1"/>
    </xf>
    <xf numFmtId="41" fontId="125" fillId="0" borderId="22" xfId="2" applyFont="1" applyBorder="1" applyAlignment="1">
      <alignment horizontal="center" vertical="center"/>
    </xf>
    <xf numFmtId="0" fontId="125" fillId="0" borderId="13" xfId="1" applyFont="1" applyBorder="1" applyAlignment="1">
      <alignment vertical="center" wrapText="1"/>
    </xf>
    <xf numFmtId="14" fontId="125" fillId="0" borderId="22" xfId="1" applyNumberFormat="1" applyFont="1" applyBorder="1" applyAlignment="1">
      <alignment horizontal="center" vertical="center" wrapText="1"/>
    </xf>
    <xf numFmtId="0" fontId="125" fillId="2" borderId="21" xfId="1" applyFont="1" applyFill="1" applyBorder="1" applyAlignment="1">
      <alignment horizontal="center" vertical="center"/>
    </xf>
    <xf numFmtId="0" fontId="125" fillId="2" borderId="47" xfId="1" applyFont="1" applyFill="1" applyBorder="1" applyAlignment="1">
      <alignment horizontal="center" vertical="center" wrapText="1"/>
    </xf>
    <xf numFmtId="0" fontId="141" fillId="0" borderId="0" xfId="1" applyFont="1">
      <alignment vertical="center"/>
    </xf>
    <xf numFmtId="0" fontId="141" fillId="0" borderId="0" xfId="1" applyFont="1" applyAlignment="1">
      <alignment horizontal="center" vertical="center"/>
    </xf>
    <xf numFmtId="0" fontId="141" fillId="0" borderId="0" xfId="1" applyFont="1" applyAlignment="1">
      <alignment horizontal="left" vertical="center"/>
    </xf>
    <xf numFmtId="0" fontId="142" fillId="0" borderId="4" xfId="1" applyFont="1" applyBorder="1" applyAlignment="1">
      <alignment horizontal="center" vertical="center" wrapText="1"/>
    </xf>
    <xf numFmtId="0" fontId="142" fillId="0" borderId="5" xfId="1" applyFont="1" applyBorder="1" applyAlignment="1">
      <alignment horizontal="center" vertical="center" wrapText="1" shrinkToFit="1"/>
    </xf>
    <xf numFmtId="0" fontId="142" fillId="0" borderId="9" xfId="1" applyFont="1" applyBorder="1" applyAlignment="1">
      <alignment horizontal="center" vertical="center" wrapText="1" shrinkToFit="1"/>
    </xf>
    <xf numFmtId="181" fontId="142" fillId="0" borderId="6" xfId="1" applyNumberFormat="1" applyFont="1" applyBorder="1" applyAlignment="1">
      <alignment horizontal="center" vertical="center" wrapText="1"/>
    </xf>
    <xf numFmtId="181" fontId="142" fillId="0" borderId="8" xfId="1" applyNumberFormat="1" applyFont="1" applyBorder="1" applyAlignment="1">
      <alignment horizontal="center" vertical="center" wrapText="1"/>
    </xf>
    <xf numFmtId="41" fontId="142" fillId="0" borderId="9" xfId="1" applyNumberFormat="1" applyFont="1" applyBorder="1" applyAlignment="1">
      <alignment horizontal="left" vertical="center" wrapText="1"/>
    </xf>
    <xf numFmtId="0" fontId="142" fillId="0" borderId="9" xfId="1" applyFont="1" applyBorder="1" applyAlignment="1">
      <alignment horizontal="center" vertical="center" wrapText="1"/>
    </xf>
    <xf numFmtId="0" fontId="142" fillId="0" borderId="9" xfId="1" applyFont="1" applyBorder="1" applyAlignment="1">
      <alignment horizontal="left" vertical="center" wrapText="1"/>
    </xf>
    <xf numFmtId="181" fontId="142" fillId="0" borderId="9" xfId="1" applyNumberFormat="1" applyFont="1" applyBorder="1" applyAlignment="1">
      <alignment horizontal="center" vertical="center"/>
    </xf>
    <xf numFmtId="0" fontId="142" fillId="2" borderId="9" xfId="1" applyFont="1" applyFill="1" applyBorder="1" applyAlignment="1">
      <alignment horizontal="center" vertical="center" wrapText="1"/>
    </xf>
    <xf numFmtId="0" fontId="142" fillId="2" borderId="42" xfId="1" applyFont="1" applyFill="1" applyBorder="1" applyAlignment="1">
      <alignment horizontal="distributed" vertical="center" wrapText="1"/>
    </xf>
    <xf numFmtId="0" fontId="142" fillId="0" borderId="11" xfId="1" applyFont="1" applyBorder="1" applyAlignment="1">
      <alignment horizontal="center" vertical="center" wrapText="1"/>
    </xf>
    <xf numFmtId="0" fontId="142" fillId="0" borderId="12" xfId="1" applyFont="1" applyBorder="1" applyAlignment="1">
      <alignment horizontal="center" vertical="center" wrapText="1" shrinkToFit="1"/>
    </xf>
    <xf numFmtId="0" fontId="142" fillId="0" borderId="16" xfId="1" applyFont="1" applyBorder="1" applyAlignment="1">
      <alignment horizontal="center" vertical="center" shrinkToFit="1"/>
    </xf>
    <xf numFmtId="181" fontId="142" fillId="0" borderId="16" xfId="1" applyNumberFormat="1" applyFont="1" applyBorder="1" applyAlignment="1">
      <alignment horizontal="center" vertical="center" wrapText="1"/>
    </xf>
    <xf numFmtId="0" fontId="142" fillId="0" borderId="16" xfId="1" applyFont="1" applyBorder="1" applyAlignment="1">
      <alignment horizontal="center" vertical="center"/>
    </xf>
    <xf numFmtId="0" fontId="142" fillId="0" borderId="16" xfId="1" applyFont="1" applyBorder="1" applyAlignment="1">
      <alignment horizontal="center" vertical="center" wrapText="1"/>
    </xf>
    <xf numFmtId="0" fontId="142" fillId="0" borderId="13" xfId="1" applyFont="1" applyBorder="1" applyAlignment="1">
      <alignment horizontal="center" vertical="center" wrapText="1"/>
    </xf>
    <xf numFmtId="181" fontId="142" fillId="0" borderId="13" xfId="1" applyNumberFormat="1" applyFont="1" applyBorder="1" applyAlignment="1">
      <alignment horizontal="center" vertical="center"/>
    </xf>
    <xf numFmtId="0" fontId="142" fillId="2" borderId="13" xfId="1" applyFont="1" applyFill="1" applyBorder="1" applyAlignment="1">
      <alignment horizontal="center" vertical="center" wrapText="1"/>
    </xf>
    <xf numFmtId="0" fontId="142" fillId="2" borderId="43" xfId="1" applyFont="1" applyFill="1" applyBorder="1" applyAlignment="1">
      <alignment horizontal="center" vertical="center" wrapText="1"/>
    </xf>
    <xf numFmtId="181" fontId="142" fillId="0" borderId="13" xfId="1" applyNumberFormat="1" applyFont="1" applyBorder="1" applyAlignment="1">
      <alignment horizontal="center" vertical="center" wrapText="1"/>
    </xf>
    <xf numFmtId="0" fontId="142" fillId="0" borderId="13" xfId="1" applyFont="1" applyBorder="1" applyAlignment="1">
      <alignment horizontal="center" vertical="center"/>
    </xf>
    <xf numFmtId="0" fontId="142" fillId="2" borderId="15" xfId="1" applyFont="1" applyFill="1" applyBorder="1" applyAlignment="1">
      <alignment horizontal="center" vertical="center" wrapText="1"/>
    </xf>
    <xf numFmtId="0" fontId="142" fillId="0" borderId="13" xfId="1" applyFont="1" applyBorder="1" applyAlignment="1">
      <alignment horizontal="center" vertical="center" shrinkToFit="1"/>
    </xf>
    <xf numFmtId="0" fontId="142" fillId="0" borderId="19" xfId="1" applyFont="1" applyBorder="1" applyAlignment="1">
      <alignment horizontal="center" vertical="center" wrapText="1"/>
    </xf>
    <xf numFmtId="0" fontId="142" fillId="0" borderId="16" xfId="1" applyFont="1" applyBorder="1" applyAlignment="1">
      <alignment horizontal="center" vertical="center" wrapText="1" shrinkToFit="1"/>
    </xf>
    <xf numFmtId="0" fontId="142" fillId="2" borderId="17" xfId="1" applyFont="1" applyFill="1" applyBorder="1" applyAlignment="1">
      <alignment horizontal="center" vertical="center" wrapText="1"/>
    </xf>
    <xf numFmtId="0" fontId="142" fillId="0" borderId="46" xfId="1" applyFont="1" applyBorder="1" applyAlignment="1">
      <alignment horizontal="center" vertical="center" wrapText="1"/>
    </xf>
    <xf numFmtId="0" fontId="142" fillId="0" borderId="22" xfId="1" applyFont="1" applyBorder="1" applyAlignment="1">
      <alignment horizontal="center" vertical="center" wrapText="1" shrinkToFit="1"/>
    </xf>
    <xf numFmtId="0" fontId="142" fillId="0" borderId="22" xfId="1" applyFont="1" applyBorder="1" applyAlignment="1">
      <alignment horizontal="center" vertical="center" shrinkToFit="1"/>
    </xf>
    <xf numFmtId="181" fontId="142" fillId="0" borderId="22" xfId="1" applyNumberFormat="1" applyFont="1" applyBorder="1" applyAlignment="1">
      <alignment horizontal="center" vertical="center" wrapText="1"/>
    </xf>
    <xf numFmtId="0" fontId="142" fillId="0" borderId="22" xfId="1" applyFont="1" applyBorder="1" applyAlignment="1">
      <alignment horizontal="center" vertical="center"/>
    </xf>
    <xf numFmtId="0" fontId="142" fillId="0" borderId="22" xfId="1" applyFont="1" applyBorder="1" applyAlignment="1">
      <alignment horizontal="center" vertical="center" wrapText="1"/>
    </xf>
    <xf numFmtId="181" fontId="142" fillId="0" borderId="22" xfId="1" applyNumberFormat="1" applyFont="1" applyBorder="1" applyAlignment="1">
      <alignment horizontal="center" vertical="center"/>
    </xf>
    <xf numFmtId="0" fontId="142" fillId="2" borderId="22" xfId="1" applyFont="1" applyFill="1" applyBorder="1" applyAlignment="1">
      <alignment horizontal="center" vertical="center" wrapText="1"/>
    </xf>
    <xf numFmtId="0" fontId="142" fillId="2" borderId="47" xfId="1" applyFont="1" applyFill="1" applyBorder="1" applyAlignment="1">
      <alignment horizontal="distributed" vertical="center" wrapText="1"/>
    </xf>
    <xf numFmtId="0" fontId="143" fillId="2" borderId="24" xfId="1" applyFont="1" applyFill="1" applyBorder="1" applyAlignment="1">
      <alignment horizontal="center" vertical="center"/>
    </xf>
    <xf numFmtId="0" fontId="143" fillId="2" borderId="25" xfId="1" applyFont="1" applyFill="1" applyBorder="1" applyAlignment="1">
      <alignment horizontal="center" vertical="center"/>
    </xf>
    <xf numFmtId="0" fontId="143" fillId="2" borderId="26" xfId="1" applyFont="1" applyFill="1" applyBorder="1" applyAlignment="1">
      <alignment horizontal="center" vertical="center" wrapText="1"/>
    </xf>
    <xf numFmtId="0" fontId="143" fillId="2" borderId="25" xfId="1" applyFont="1" applyFill="1" applyBorder="1" applyAlignment="1">
      <alignment horizontal="center" vertical="center"/>
    </xf>
    <xf numFmtId="0" fontId="143" fillId="2" borderId="26" xfId="1" applyFont="1" applyFill="1" applyBorder="1" applyAlignment="1">
      <alignment horizontal="center" vertical="center"/>
    </xf>
    <xf numFmtId="0" fontId="143" fillId="2" borderId="25" xfId="1" applyFont="1" applyFill="1" applyBorder="1" applyAlignment="1">
      <alignment horizontal="center" vertical="center" wrapText="1"/>
    </xf>
    <xf numFmtId="0" fontId="143" fillId="2" borderId="27" xfId="1" applyFont="1" applyFill="1" applyBorder="1" applyAlignment="1">
      <alignment horizontal="center" vertical="center"/>
    </xf>
    <xf numFmtId="0" fontId="143" fillId="2" borderId="28" xfId="1" applyFont="1" applyFill="1" applyBorder="1" applyAlignment="1">
      <alignment horizontal="center" vertical="center"/>
    </xf>
    <xf numFmtId="0" fontId="143" fillId="2" borderId="29" xfId="1" applyFont="1" applyFill="1" applyBorder="1" applyAlignment="1">
      <alignment horizontal="center" vertical="center"/>
    </xf>
    <xf numFmtId="0" fontId="143" fillId="2" borderId="30" xfId="1" applyFont="1" applyFill="1" applyBorder="1" applyAlignment="1">
      <alignment horizontal="center" vertical="center" wrapText="1"/>
    </xf>
    <xf numFmtId="0" fontId="143" fillId="2" borderId="31" xfId="1" applyFont="1" applyFill="1" applyBorder="1" applyAlignment="1">
      <alignment horizontal="center" vertical="center"/>
    </xf>
    <xf numFmtId="0" fontId="143" fillId="2" borderId="32" xfId="1" applyFont="1" applyFill="1" applyBorder="1" applyAlignment="1">
      <alignment horizontal="center" vertical="center"/>
    </xf>
    <xf numFmtId="0" fontId="143" fillId="2" borderId="33" xfId="1" applyFont="1" applyFill="1" applyBorder="1" applyAlignment="1">
      <alignment horizontal="center" vertical="center"/>
    </xf>
    <xf numFmtId="0" fontId="141" fillId="0" borderId="0" xfId="1" applyFont="1" applyAlignment="1">
      <alignment horizontal="right" vertical="center"/>
    </xf>
    <xf numFmtId="0" fontId="144" fillId="0" borderId="0" xfId="1" applyFont="1">
      <alignment vertical="center"/>
    </xf>
    <xf numFmtId="0" fontId="145" fillId="0" borderId="0" xfId="1" applyFont="1" applyAlignment="1">
      <alignment horizontal="center" vertical="center"/>
    </xf>
    <xf numFmtId="0" fontId="146" fillId="0" borderId="48" xfId="1" applyFont="1" applyBorder="1" applyAlignment="1">
      <alignment horizontal="center" vertical="center" wrapText="1"/>
    </xf>
    <xf numFmtId="0" fontId="147" fillId="0" borderId="49" xfId="1" applyFont="1" applyBorder="1" applyAlignment="1">
      <alignment horizontal="center" vertical="center" wrapText="1" shrinkToFit="1"/>
    </xf>
    <xf numFmtId="0" fontId="125" fillId="0" borderId="50" xfId="1" applyFont="1" applyBorder="1" applyAlignment="1">
      <alignment horizontal="center" vertical="center" shrinkToFit="1"/>
    </xf>
    <xf numFmtId="176" fontId="125" fillId="0" borderId="51" xfId="1" applyNumberFormat="1" applyFont="1" applyBorder="1" applyAlignment="1">
      <alignment horizontal="center" vertical="center" wrapText="1"/>
    </xf>
    <xf numFmtId="176" fontId="125" fillId="0" borderId="52" xfId="1" applyNumberFormat="1" applyFont="1" applyBorder="1" applyAlignment="1">
      <alignment horizontal="center" vertical="center" wrapText="1"/>
    </xf>
    <xf numFmtId="3" fontId="148" fillId="0" borderId="53" xfId="1" applyNumberFormat="1" applyFont="1" applyBorder="1" applyAlignment="1">
      <alignment horizontal="center" vertical="center"/>
    </xf>
    <xf numFmtId="0" fontId="125" fillId="0" borderId="50" xfId="1" applyFont="1" applyBorder="1" applyAlignment="1">
      <alignment horizontal="center" vertical="center"/>
    </xf>
    <xf numFmtId="0" fontId="149" fillId="0" borderId="54" xfId="1" applyFont="1" applyBorder="1" applyAlignment="1">
      <alignment horizontal="center" vertical="center"/>
    </xf>
    <xf numFmtId="14" fontId="125" fillId="0" borderId="55" xfId="1" applyNumberFormat="1" applyFont="1" applyBorder="1" applyAlignment="1">
      <alignment horizontal="center" vertical="center"/>
    </xf>
    <xf numFmtId="0" fontId="125" fillId="2" borderId="56" xfId="1" applyFont="1" applyFill="1" applyBorder="1" applyAlignment="1">
      <alignment horizontal="center" vertical="center" wrapText="1"/>
    </xf>
    <xf numFmtId="0" fontId="125" fillId="2" borderId="57" xfId="1" applyFont="1" applyFill="1" applyBorder="1" applyAlignment="1">
      <alignment horizontal="center" vertical="center" wrapText="1"/>
    </xf>
    <xf numFmtId="0" fontId="146" fillId="0" borderId="58" xfId="1" applyFont="1" applyBorder="1" applyAlignment="1">
      <alignment horizontal="center" vertical="center" wrapText="1"/>
    </xf>
    <xf numFmtId="0" fontId="147" fillId="0" borderId="19" xfId="1" applyFont="1" applyBorder="1" applyAlignment="1">
      <alignment horizontal="center" vertical="center" wrapText="1" shrinkToFit="1"/>
    </xf>
    <xf numFmtId="0" fontId="125" fillId="0" borderId="13" xfId="1" applyFont="1" applyBorder="1" applyAlignment="1">
      <alignment horizontal="center" vertical="center" shrinkToFit="1"/>
    </xf>
    <xf numFmtId="176" fontId="125" fillId="0" borderId="37" xfId="1" applyNumberFormat="1" applyFont="1" applyBorder="1" applyAlignment="1">
      <alignment horizontal="center" vertical="center" wrapText="1"/>
    </xf>
    <xf numFmtId="176" fontId="125" fillId="0" borderId="14" xfId="1" applyNumberFormat="1" applyFont="1" applyBorder="1" applyAlignment="1">
      <alignment horizontal="center" vertical="center" wrapText="1"/>
    </xf>
    <xf numFmtId="3" fontId="125" fillId="0" borderId="13" xfId="1" applyNumberFormat="1" applyFont="1" applyBorder="1" applyAlignment="1">
      <alignment horizontal="center" vertical="center"/>
    </xf>
    <xf numFmtId="0" fontId="149" fillId="0" borderId="59" xfId="1" applyFont="1" applyBorder="1" applyAlignment="1">
      <alignment horizontal="center" vertical="center"/>
    </xf>
    <xf numFmtId="14" fontId="125" fillId="0" borderId="11" xfId="1" applyNumberFormat="1" applyFont="1" applyBorder="1" applyAlignment="1">
      <alignment horizontal="center" vertical="center"/>
    </xf>
    <xf numFmtId="0" fontId="125" fillId="2" borderId="60" xfId="1" applyFont="1" applyFill="1" applyBorder="1" applyAlignment="1">
      <alignment horizontal="center" vertical="center" wrapText="1"/>
    </xf>
    <xf numFmtId="0" fontId="147" fillId="0" borderId="44" xfId="1" applyFont="1" applyBorder="1" applyAlignment="1">
      <alignment horizontal="center" vertical="center" wrapText="1" shrinkToFit="1"/>
    </xf>
    <xf numFmtId="0" fontId="146" fillId="0" borderId="61" xfId="1" applyFont="1" applyBorder="1" applyAlignment="1">
      <alignment horizontal="center" vertical="center" wrapText="1"/>
    </xf>
    <xf numFmtId="0" fontId="147" fillId="0" borderId="28" xfId="1" applyFont="1" applyBorder="1" applyAlignment="1">
      <alignment horizontal="center" vertical="center" wrapText="1" shrinkToFit="1"/>
    </xf>
    <xf numFmtId="0" fontId="125" fillId="0" borderId="29" xfId="1" applyFont="1" applyBorder="1" applyAlignment="1">
      <alignment horizontal="center" vertical="center" shrinkToFit="1"/>
    </xf>
    <xf numFmtId="176" fontId="125" fillId="0" borderId="29" xfId="1" applyNumberFormat="1" applyFont="1" applyBorder="1" applyAlignment="1">
      <alignment horizontal="center" vertical="center" wrapText="1"/>
    </xf>
    <xf numFmtId="3" fontId="125" fillId="0" borderId="29" xfId="1" applyNumberFormat="1" applyFont="1" applyBorder="1" applyAlignment="1">
      <alignment horizontal="center" vertical="center"/>
    </xf>
    <xf numFmtId="0" fontId="125" fillId="0" borderId="29" xfId="1" applyFont="1" applyBorder="1" applyAlignment="1">
      <alignment horizontal="center" vertical="center"/>
    </xf>
    <xf numFmtId="0" fontId="149" fillId="0" borderId="33" xfId="1" applyFont="1" applyBorder="1" applyAlignment="1">
      <alignment horizontal="center" vertical="center"/>
    </xf>
    <xf numFmtId="14" fontId="125" fillId="0" borderId="45" xfId="1" applyNumberFormat="1" applyFont="1" applyBorder="1" applyAlignment="1">
      <alignment horizontal="center" vertical="center"/>
    </xf>
    <xf numFmtId="0" fontId="125" fillId="2" borderId="62" xfId="1" applyFont="1" applyFill="1" applyBorder="1" applyAlignment="1">
      <alignment horizontal="center" vertical="center" wrapText="1"/>
    </xf>
    <xf numFmtId="0" fontId="125" fillId="2" borderId="63" xfId="1" applyFont="1" applyFill="1" applyBorder="1" applyAlignment="1">
      <alignment horizontal="center" vertical="center" wrapText="1"/>
    </xf>
    <xf numFmtId="0" fontId="146" fillId="0" borderId="64" xfId="1" applyFont="1" applyBorder="1" applyAlignment="1">
      <alignment horizontal="center" vertical="center" wrapText="1"/>
    </xf>
    <xf numFmtId="0" fontId="147" fillId="0" borderId="41" xfId="1" applyFont="1" applyBorder="1" applyAlignment="1">
      <alignment horizontal="center" vertical="center" wrapText="1" shrinkToFit="1"/>
    </xf>
    <xf numFmtId="0" fontId="125" fillId="0" borderId="9" xfId="1" applyFont="1" applyBorder="1" applyAlignment="1">
      <alignment horizontal="center" vertical="center" shrinkToFit="1"/>
    </xf>
    <xf numFmtId="176" fontId="125" fillId="0" borderId="6" xfId="1" applyNumberFormat="1" applyFont="1" applyBorder="1" applyAlignment="1">
      <alignment horizontal="center" vertical="center" wrapText="1"/>
    </xf>
    <xf numFmtId="176" fontId="125" fillId="0" borderId="7" xfId="1" applyNumberFormat="1" applyFont="1" applyBorder="1" applyAlignment="1">
      <alignment horizontal="center" vertical="center" wrapText="1"/>
    </xf>
    <xf numFmtId="176" fontId="125" fillId="0" borderId="8" xfId="1" applyNumberFormat="1" applyFont="1" applyBorder="1" applyAlignment="1">
      <alignment horizontal="center" vertical="center" wrapText="1"/>
    </xf>
    <xf numFmtId="0" fontId="125" fillId="0" borderId="6" xfId="1" applyFont="1" applyBorder="1" applyAlignment="1">
      <alignment horizontal="center" vertical="center"/>
    </xf>
    <xf numFmtId="0" fontId="149" fillId="0" borderId="42" xfId="1" applyFont="1" applyBorder="1" applyAlignment="1">
      <alignment horizontal="center" vertical="center" wrapText="1"/>
    </xf>
    <xf numFmtId="14" fontId="125" fillId="0" borderId="65" xfId="1" applyNumberFormat="1" applyFont="1" applyBorder="1" applyAlignment="1">
      <alignment horizontal="center" vertical="center"/>
    </xf>
    <xf numFmtId="0" fontId="125" fillId="2" borderId="42" xfId="1" applyFont="1" applyFill="1" applyBorder="1" applyAlignment="1">
      <alignment horizontal="center" vertical="center" wrapText="1"/>
    </xf>
    <xf numFmtId="0" fontId="125" fillId="2" borderId="66" xfId="1" applyFont="1" applyFill="1" applyBorder="1" applyAlignment="1">
      <alignment horizontal="center" vertical="center" wrapText="1"/>
    </xf>
    <xf numFmtId="0" fontId="146" fillId="0" borderId="67" xfId="1" applyFont="1" applyBorder="1" applyAlignment="1">
      <alignment horizontal="center" vertical="center" wrapText="1"/>
    </xf>
    <xf numFmtId="176" fontId="125" fillId="0" borderId="38" xfId="1" applyNumberFormat="1" applyFont="1" applyBorder="1" applyAlignment="1">
      <alignment horizontal="center" vertical="center" wrapText="1"/>
    </xf>
    <xf numFmtId="0" fontId="149" fillId="0" borderId="39" xfId="1" applyFont="1" applyBorder="1" applyAlignment="1">
      <alignment horizontal="center" vertical="center" wrapText="1"/>
    </xf>
    <xf numFmtId="14" fontId="125" fillId="0" borderId="68" xfId="1" applyNumberFormat="1" applyFont="1" applyBorder="1" applyAlignment="1">
      <alignment horizontal="center" vertical="center"/>
    </xf>
    <xf numFmtId="0" fontId="125" fillId="2" borderId="39" xfId="1" applyFont="1" applyFill="1" applyBorder="1" applyAlignment="1">
      <alignment horizontal="center" vertical="center" wrapText="1"/>
    </xf>
    <xf numFmtId="0" fontId="125" fillId="0" borderId="37" xfId="1" applyFont="1" applyBorder="1" applyAlignment="1">
      <alignment horizontal="center" vertical="center"/>
    </xf>
    <xf numFmtId="0" fontId="146" fillId="0" borderId="69" xfId="1" applyFont="1" applyBorder="1" applyAlignment="1">
      <alignment horizontal="center" vertical="center" wrapText="1"/>
    </xf>
    <xf numFmtId="176" fontId="125" fillId="0" borderId="31" xfId="1" applyNumberFormat="1" applyFont="1" applyBorder="1" applyAlignment="1">
      <alignment horizontal="center" vertical="center" wrapText="1"/>
    </xf>
    <xf numFmtId="176" fontId="125" fillId="0" borderId="32" xfId="1" applyNumberFormat="1" applyFont="1" applyBorder="1" applyAlignment="1">
      <alignment horizontal="center" vertical="center" wrapText="1"/>
    </xf>
    <xf numFmtId="176" fontId="125" fillId="0" borderId="70" xfId="1" applyNumberFormat="1" applyFont="1" applyBorder="1" applyAlignment="1">
      <alignment horizontal="center" vertical="center" wrapText="1"/>
    </xf>
    <xf numFmtId="0" fontId="149" fillId="0" borderId="40" xfId="1" applyFont="1" applyBorder="1" applyAlignment="1">
      <alignment horizontal="center" vertical="center" wrapText="1"/>
    </xf>
    <xf numFmtId="14" fontId="125" fillId="0" borderId="71" xfId="1" applyNumberFormat="1" applyFont="1" applyBorder="1" applyAlignment="1">
      <alignment horizontal="center" vertical="center"/>
    </xf>
    <xf numFmtId="0" fontId="125" fillId="2" borderId="40" xfId="1" applyFont="1" applyFill="1" applyBorder="1" applyAlignment="1">
      <alignment horizontal="center" vertical="center" wrapText="1"/>
    </xf>
    <xf numFmtId="0" fontId="146" fillId="0" borderId="72" xfId="1" applyFont="1" applyBorder="1" applyAlignment="1">
      <alignment horizontal="center" vertical="center" wrapText="1"/>
    </xf>
    <xf numFmtId="0" fontId="147" fillId="0" borderId="11" xfId="1" applyFont="1" applyBorder="1" applyAlignment="1">
      <alignment horizontal="center" vertical="center" wrapText="1" shrinkToFit="1"/>
    </xf>
    <xf numFmtId="0" fontId="125" fillId="0" borderId="12" xfId="1" applyFont="1" applyBorder="1" applyAlignment="1">
      <alignment horizontal="center" vertical="center" shrinkToFit="1"/>
    </xf>
    <xf numFmtId="176" fontId="125" fillId="0" borderId="73" xfId="1" applyNumberFormat="1" applyFont="1" applyBorder="1" applyAlignment="1">
      <alignment horizontal="center" vertical="center" wrapText="1"/>
    </xf>
    <xf numFmtId="176" fontId="125" fillId="0" borderId="0" xfId="1" applyNumberFormat="1" applyFont="1" applyAlignment="1">
      <alignment horizontal="center" vertical="center" wrapText="1"/>
    </xf>
    <xf numFmtId="176" fontId="125" fillId="0" borderId="74" xfId="1" applyNumberFormat="1" applyFont="1" applyBorder="1" applyAlignment="1">
      <alignment horizontal="center" vertical="center" wrapText="1"/>
    </xf>
    <xf numFmtId="0" fontId="125" fillId="0" borderId="12" xfId="1" applyFont="1" applyBorder="1" applyAlignment="1">
      <alignment horizontal="center" vertical="center"/>
    </xf>
    <xf numFmtId="0" fontId="149" fillId="0" borderId="15" xfId="1" applyFont="1" applyBorder="1" applyAlignment="1">
      <alignment horizontal="center" vertical="center" wrapText="1"/>
    </xf>
    <xf numFmtId="14" fontId="125" fillId="0" borderId="75" xfId="1" applyNumberFormat="1" applyFont="1" applyBorder="1" applyAlignment="1">
      <alignment horizontal="center" vertical="center"/>
    </xf>
    <xf numFmtId="0" fontId="125" fillId="2" borderId="15" xfId="1" applyFont="1" applyFill="1" applyBorder="1" applyAlignment="1">
      <alignment horizontal="center" vertical="center"/>
    </xf>
    <xf numFmtId="0" fontId="125" fillId="2" borderId="76" xfId="1" applyFont="1" applyFill="1" applyBorder="1" applyAlignment="1">
      <alignment horizontal="center" vertical="center" wrapText="1"/>
    </xf>
    <xf numFmtId="0" fontId="125" fillId="2" borderId="77" xfId="1" applyFont="1" applyFill="1" applyBorder="1" applyAlignment="1">
      <alignment horizontal="center" vertical="center"/>
    </xf>
    <xf numFmtId="0" fontId="125" fillId="2" borderId="78" xfId="1" applyFont="1" applyFill="1" applyBorder="1" applyAlignment="1">
      <alignment horizontal="center" vertical="center"/>
    </xf>
    <xf numFmtId="0" fontId="125" fillId="2" borderId="24" xfId="1" applyFont="1" applyFill="1" applyBorder="1" applyAlignment="1">
      <alignment horizontal="center" vertical="center" wrapText="1"/>
    </xf>
    <xf numFmtId="0" fontId="125" fillId="2" borderId="79" xfId="1" applyFont="1" applyFill="1" applyBorder="1" applyAlignment="1">
      <alignment horizontal="center" vertical="center"/>
    </xf>
    <xf numFmtId="0" fontId="125" fillId="2" borderId="80" xfId="1" applyFont="1" applyFill="1" applyBorder="1" applyAlignment="1">
      <alignment horizontal="center" vertical="center"/>
    </xf>
    <xf numFmtId="0" fontId="125" fillId="2" borderId="81" xfId="1" applyFont="1" applyFill="1" applyBorder="1" applyAlignment="1">
      <alignment horizontal="center" vertical="center"/>
    </xf>
    <xf numFmtId="0" fontId="125" fillId="2" borderId="82" xfId="1" applyFont="1" applyFill="1" applyBorder="1" applyAlignment="1">
      <alignment horizontal="center" vertical="center" wrapText="1"/>
    </xf>
    <xf numFmtId="0" fontId="125" fillId="2" borderId="82" xfId="1" applyFont="1" applyFill="1" applyBorder="1" applyAlignment="1">
      <alignment horizontal="center" vertical="center"/>
    </xf>
    <xf numFmtId="0" fontId="125" fillId="2" borderId="83" xfId="1" applyFont="1" applyFill="1" applyBorder="1" applyAlignment="1">
      <alignment horizontal="center" vertical="center"/>
    </xf>
    <xf numFmtId="0" fontId="125" fillId="2" borderId="84" xfId="1" applyFont="1" applyFill="1" applyBorder="1" applyAlignment="1">
      <alignment horizontal="center" vertical="center"/>
    </xf>
    <xf numFmtId="0" fontId="125" fillId="2" borderId="85" xfId="1" applyFont="1" applyFill="1" applyBorder="1" applyAlignment="1">
      <alignment horizontal="center" vertical="center"/>
    </xf>
    <xf numFmtId="0" fontId="125" fillId="2" borderId="86" xfId="1" applyFont="1" applyFill="1" applyBorder="1" applyAlignment="1">
      <alignment horizontal="center" vertical="center"/>
    </xf>
    <xf numFmtId="0" fontId="125" fillId="0" borderId="5" xfId="1" applyFont="1" applyFill="1" applyBorder="1" applyAlignment="1">
      <alignment horizontal="center" vertical="center" shrinkToFit="1"/>
    </xf>
    <xf numFmtId="176" fontId="140" fillId="0" borderId="9" xfId="1" applyNumberFormat="1" applyFont="1" applyBorder="1" applyAlignment="1">
      <alignment horizontal="center" vertical="center" wrapText="1"/>
    </xf>
    <xf numFmtId="3" fontId="140" fillId="0" borderId="9" xfId="1" applyNumberFormat="1" applyFont="1" applyBorder="1" applyAlignment="1">
      <alignment horizontal="center" vertical="center"/>
    </xf>
    <xf numFmtId="0" fontId="140" fillId="0" borderId="9" xfId="1" applyNumberFormat="1" applyFont="1" applyBorder="1" applyAlignment="1">
      <alignment horizontal="center" vertical="center" wrapText="1"/>
    </xf>
    <xf numFmtId="0" fontId="140" fillId="0" borderId="9" xfId="1" applyNumberFormat="1" applyFont="1" applyFill="1" applyBorder="1" applyAlignment="1">
      <alignment horizontal="center" vertical="center" wrapText="1"/>
    </xf>
    <xf numFmtId="0" fontId="128" fillId="0" borderId="9" xfId="1" applyNumberFormat="1" applyFont="1" applyFill="1" applyBorder="1" applyAlignment="1">
      <alignment horizontal="center" vertical="center" wrapText="1"/>
    </xf>
    <xf numFmtId="0" fontId="150" fillId="2" borderId="9" xfId="1" applyNumberFormat="1" applyFont="1" applyFill="1" applyBorder="1" applyAlignment="1">
      <alignment horizontal="center" vertical="center"/>
    </xf>
    <xf numFmtId="0" fontId="125" fillId="0" borderId="12" xfId="1" applyFont="1" applyFill="1" applyBorder="1" applyAlignment="1">
      <alignment horizontal="center" vertical="center" shrinkToFit="1"/>
    </xf>
    <xf numFmtId="3" fontId="140" fillId="0" borderId="37" xfId="1" applyNumberFormat="1" applyFont="1" applyBorder="1" applyAlignment="1">
      <alignment horizontal="center" vertical="center"/>
    </xf>
    <xf numFmtId="3" fontId="140" fillId="0" borderId="38" xfId="1" applyNumberFormat="1" applyFont="1" applyBorder="1" applyAlignment="1">
      <alignment horizontal="center" vertical="center"/>
    </xf>
    <xf numFmtId="3" fontId="140" fillId="0" borderId="14" xfId="1" applyNumberFormat="1" applyFont="1" applyBorder="1" applyAlignment="1">
      <alignment horizontal="center" vertical="center"/>
    </xf>
    <xf numFmtId="0" fontId="140" fillId="0" borderId="13" xfId="1" applyNumberFormat="1" applyFont="1" applyBorder="1" applyAlignment="1">
      <alignment horizontal="center" vertical="center" wrapText="1"/>
    </xf>
    <xf numFmtId="0" fontId="140" fillId="0" borderId="13" xfId="1" applyNumberFormat="1" applyFont="1" applyFill="1" applyBorder="1" applyAlignment="1">
      <alignment horizontal="center" vertical="center" wrapText="1"/>
    </xf>
    <xf numFmtId="0" fontId="128" fillId="0" borderId="16" xfId="1" applyNumberFormat="1" applyFont="1" applyFill="1" applyBorder="1" applyAlignment="1">
      <alignment horizontal="center" vertical="center" wrapText="1"/>
    </xf>
    <xf numFmtId="0" fontId="150" fillId="2" borderId="16" xfId="1" applyNumberFormat="1" applyFont="1" applyFill="1" applyBorder="1" applyAlignment="1">
      <alignment horizontal="center" vertical="center"/>
    </xf>
    <xf numFmtId="176" fontId="125" fillId="0" borderId="38" xfId="1" applyNumberFormat="1" applyFont="1" applyBorder="1" applyAlignment="1">
      <alignment horizontal="center" vertical="center" wrapText="1"/>
    </xf>
    <xf numFmtId="3" fontId="150" fillId="0" borderId="14" xfId="1" applyNumberFormat="1" applyFont="1" applyBorder="1" applyAlignment="1">
      <alignment horizontal="right" vertical="center"/>
    </xf>
    <xf numFmtId="0" fontId="150" fillId="0" borderId="13" xfId="1" applyNumberFormat="1" applyFont="1" applyBorder="1" applyAlignment="1">
      <alignment horizontal="center" vertical="center" wrapText="1"/>
    </xf>
    <xf numFmtId="0" fontId="125" fillId="0" borderId="13" xfId="1" applyNumberFormat="1" applyFont="1" applyFill="1" applyBorder="1" applyAlignment="1">
      <alignment horizontal="center" vertical="center" wrapText="1"/>
    </xf>
    <xf numFmtId="3" fontId="150" fillId="0" borderId="13" xfId="1" applyNumberFormat="1" applyFont="1" applyBorder="1" applyAlignment="1">
      <alignment horizontal="right" vertical="center"/>
    </xf>
    <xf numFmtId="0" fontId="128" fillId="0" borderId="13" xfId="1" applyNumberFormat="1" applyFont="1" applyFill="1" applyBorder="1" applyAlignment="1">
      <alignment horizontal="center" vertical="center" wrapText="1"/>
    </xf>
    <xf numFmtId="0" fontId="150" fillId="2" borderId="13" xfId="1" applyNumberFormat="1" applyFont="1" applyFill="1" applyBorder="1" applyAlignment="1">
      <alignment horizontal="center" vertical="center"/>
    </xf>
    <xf numFmtId="0" fontId="150" fillId="0" borderId="13" xfId="1" applyNumberFormat="1" applyFont="1" applyFill="1" applyBorder="1" applyAlignment="1">
      <alignment horizontal="center" vertical="center" wrapText="1"/>
    </xf>
    <xf numFmtId="0" fontId="125" fillId="0" borderId="16" xfId="1" applyFont="1" applyFill="1" applyBorder="1" applyAlignment="1">
      <alignment horizontal="center" vertical="center" shrinkToFit="1"/>
    </xf>
    <xf numFmtId="0" fontId="125" fillId="0" borderId="18" xfId="1" applyNumberFormat="1" applyFont="1" applyBorder="1" applyAlignment="1">
      <alignment horizontal="right" vertical="center"/>
    </xf>
    <xf numFmtId="0" fontId="125" fillId="0" borderId="18" xfId="1" applyNumberFormat="1" applyFont="1" applyBorder="1" applyAlignment="1">
      <alignment horizontal="center" vertical="center"/>
    </xf>
    <xf numFmtId="0" fontId="129" fillId="4" borderId="13" xfId="1" applyNumberFormat="1" applyFont="1" applyFill="1" applyBorder="1" applyAlignment="1">
      <alignment horizontal="center" vertical="center" wrapText="1"/>
    </xf>
    <xf numFmtId="0" fontId="150" fillId="2" borderId="13" xfId="1" applyNumberFormat="1" applyFont="1" applyFill="1" applyBorder="1" applyAlignment="1">
      <alignment horizontal="center" vertical="center"/>
    </xf>
    <xf numFmtId="0" fontId="125" fillId="2" borderId="17" xfId="1" applyNumberFormat="1" applyFont="1" applyFill="1" applyBorder="1" applyAlignment="1">
      <alignment horizontal="center" vertical="center" wrapText="1"/>
    </xf>
    <xf numFmtId="0" fontId="125" fillId="0" borderId="29" xfId="1" applyFont="1" applyBorder="1" applyAlignment="1">
      <alignment horizontal="center" vertical="center" wrapText="1" shrinkToFit="1"/>
    </xf>
    <xf numFmtId="0" fontId="125" fillId="0" borderId="29" xfId="1" applyNumberFormat="1" applyFont="1" applyBorder="1" applyAlignment="1">
      <alignment horizontal="right" vertical="center"/>
    </xf>
    <xf numFmtId="0" fontId="125" fillId="0" borderId="29" xfId="1" applyNumberFormat="1" applyFont="1" applyBorder="1" applyAlignment="1">
      <alignment horizontal="center" vertical="center"/>
    </xf>
    <xf numFmtId="0" fontId="129" fillId="4" borderId="29" xfId="1" applyNumberFormat="1" applyFont="1" applyFill="1" applyBorder="1" applyAlignment="1">
      <alignment horizontal="center" vertical="center" wrapText="1"/>
    </xf>
    <xf numFmtId="0" fontId="150" fillId="2" borderId="29" xfId="1" applyNumberFormat="1" applyFont="1" applyFill="1" applyBorder="1" applyAlignment="1">
      <alignment horizontal="center" vertical="center"/>
    </xf>
    <xf numFmtId="0" fontId="123" fillId="0" borderId="0" xfId="0" applyFont="1"/>
  </cellXfs>
  <cellStyles count="4">
    <cellStyle name="쉼표 [0] 2" xfId="2"/>
    <cellStyle name="표준" xfId="0" builtinId="0"/>
    <cellStyle name="표준 2" xfId="1"/>
    <cellStyle name="표준 3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26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0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externalLink" Target="externalLinks/externalLink12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04171/Desktop/&#9829;&#51116;&#51008;&#9829;/&#9827;%20&#50857;&#50669;&#44228;&#50557;_240603%20&#9827;/&#9654;%20&#51221;&#48372;&#53685;&#49888;/86.%20&#54840;&#45224;&#44256;&#49549;&#52384;&#46020;%202&#45800;&#44228;(&#44256;&#47561;&#50896;~&#47785;&#54252;)%20&#53685;&#49888;&#49444;&#48708;%20&#49888;&#49444;%20&#44592;&#53440;&#44277;&#49324;%20&#44048;&#47532;&#50857;&#50669;/4.%20PQ%20&#54217;&#44032;/PQ&#54217;&#44032;&#49436;_&#51452;&#49885;&#54924;&#49324;%20&#51652;&#54616;&#50644;&#51648;&#45768;&#50612;&#4755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4925;-&#50696;&#48708;1\data\&#54408;&#51656;\0.%20&#51228;&#50504;&#49436;\&#47928;\2009&#45380;&#46020;\M&#49884;&#49444;&#44277;&#45800;(&#53685;&#49888;&#44048;&#47532;)-&#44221;&#48512;&#44256;&#49549;&#52384;&#46020;%202&#45800;&#44228;%20&#50669;&#47924;&#50857;&#53685;&#49888;&#44048;&#47532;\&#54217;&#44032;&#49436;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54408;&#51656;\0.%20&#51228;&#50504;&#49436;\&#47928;\2009&#45380;&#46020;\M&#49884;&#49444;&#44277;&#45800;(&#53685;&#49888;&#44048;&#47532;)-&#44221;&#48512;&#44256;&#49549;&#52384;&#46020;%202&#45800;&#44228;%20&#50669;&#47924;&#50857;&#53685;&#49888;&#44048;&#47532;\&#54217;&#44032;&#49436;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408;&#51656;/0.%20&#51228;&#50504;&#49436;/&#47928;/2009&#45380;&#46020;/M&#49884;&#49444;&#44277;&#45800;(&#53685;&#49888;&#44048;&#47532;)-&#44221;&#48512;&#44256;&#49549;&#52384;&#46020;%202&#45800;&#44228;%20&#50669;&#47924;&#50857;&#53685;&#49888;&#44048;&#47532;/&#54217;&#44032;&#49436;-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yowon1/01.%20&#51064;&#49324;&#44288;&#47532;/0.%20&#51221;&#48372;&#53685;&#49888;&#48516;&#50556;/09%20&#44060;&#51064;&#48324;%20&#44221;&#47141;&#48143;&#49892;&#51201;/PRESENT/&#51649;&#50896;&#54788;&#54889;/&#51649;&#50896;&#54788;&#54889;(&#44060;&#51064;&#48324;&#51088;&#44201;&amp;&#44221;&#47141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04171/Desktop/&#9829;&#51116;&#51008;&#9829;/&#9827;%20&#50857;&#50669;&#44228;&#50557;_240603%20&#9827;/&#9654;%20&#51221;&#48372;&#53685;&#49888;/86.%20&#54840;&#45224;&#44256;&#49549;&#52384;&#46020;%202&#45800;&#44228;(&#44256;&#47561;&#50896;~&#47785;&#54252;)%20&#53685;&#49888;&#49444;&#48708;%20&#49888;&#49444;%20&#44592;&#53440;&#44277;&#49324;%20&#44048;&#47532;&#50857;&#50669;/4.%20PQ%20&#54217;&#44032;/PQ&#54217;&#44032;&#49436;_&#51452;&#49885;&#54924;&#49324;%20&#49464;&#50689;&#53685;&#49888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&#54408;&#51656;\0.%20&#51228;&#50504;&#49436;\&#47928;\2009&#45380;&#46020;\M&#49884;&#49444;&#44277;&#45800;(&#53685;&#49888;&#44048;&#47532;)-&#44221;&#48512;&#44256;&#49549;&#52384;&#46020;%202&#45800;&#44228;%20&#50669;&#47924;&#50857;&#53685;&#49888;&#44048;&#47532;\&#54217;&#44032;&#49436;-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04171/Desktop/&#9829;&#51116;&#51008;&#9829;/&#9827;%20&#50857;&#50669;&#44228;&#50557;_240603%20&#9827;/&#9654;%20&#51221;&#48372;&#53685;&#49888;/86.%20&#54840;&#45224;&#44256;&#49549;&#52384;&#46020;%202&#45800;&#44228;(&#44256;&#47561;&#50896;~&#47785;&#54252;)%20&#53685;&#49888;&#49444;&#48708;%20&#49888;&#49444;%20&#44592;&#53440;&#44277;&#49324;%20&#44048;&#47532;&#50857;&#50669;/4.%20PQ%20&#54217;&#44032;/PQ&#54217;&#44032;&#49436;_&#45824;&#50689;&#50976;&#48708;&#53581;%20&#51452;&#49885;&#54924;&#49324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04171/Desktop/&#9829;&#51116;&#51008;&#9829;/&#9827;%20&#50857;&#50669;&#44228;&#50557;_240603%20&#9827;/&#9654;%20&#51221;&#48372;&#53685;&#49888;/86.%20&#54840;&#45224;&#44256;&#49549;&#52384;&#46020;%202&#45800;&#44228;(&#44256;&#47561;&#50896;~&#47785;&#54252;)%20&#53685;&#49888;&#49444;&#48708;%20&#49888;&#49444;%20&#44592;&#53440;&#44277;&#49324;%20&#44048;&#47532;&#50857;&#50669;/4.%20PQ%20&#54217;&#44032;/PQ&#54217;&#44032;&#49436;_&#51452;&#49885;&#54924;&#49324;%20&#52992;&#51060;&#50472;&#50640;&#51060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04171/Desktop/&#9829;&#51116;&#51008;&#9829;/&#9827;%20&#50857;&#50669;&#44228;&#50557;_240603%20&#9827;/&#9654;%20&#51221;&#48372;&#53685;&#49888;/86.%20&#54840;&#45224;&#44256;&#49549;&#52384;&#46020;%202&#45800;&#44228;(&#44256;&#47561;&#50896;~&#47785;&#54252;)%20&#53685;&#49888;&#49444;&#48708;%20&#49888;&#49444;%20&#44592;&#53440;&#44277;&#49324;%20&#44048;&#47532;&#50857;&#50669;/4.%20PQ%20&#54217;&#44032;/PQ&#54217;&#44032;&#49436;_&#47928;&#50644;&#51648;&#45768;&#50612;&#47553;(&#51452;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4925;-&#50696;&#48708;1\&#54408;&#51656;\0.%20&#51228;&#50504;&#49436;\&#47928;\2009&#45380;&#46020;\M&#49884;&#49444;&#44277;&#45800;(&#53685;&#49888;&#44048;&#47532;)-&#44221;&#48512;&#44256;&#49549;&#52384;&#46020;%202&#45800;&#44228;%20&#50669;&#47924;&#50857;&#53685;&#49888;&#44048;&#47532;\&#54217;&#44032;&#49436;-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04171/Desktop/&#9829;&#51116;&#51008;&#9829;/&#9827;%20&#50857;&#50669;&#44228;&#50557;_240603%20&#9827;/&#9654;%20&#51221;&#48372;&#53685;&#49888;/86.%20&#54840;&#45224;&#44256;&#49549;&#52384;&#46020;%202&#45800;&#44228;(&#44256;&#47561;&#50896;~&#47785;&#54252;)%20&#53685;&#49888;&#49444;&#48708;%20&#49888;&#49444;%20&#44592;&#53440;&#44277;&#49324;%20&#44048;&#47532;&#50857;&#50669;/4.%20PQ%20&#54217;&#44032;/PQ&#54217;&#44032;&#49436;_&#45824;&#54620;&#50644;&#51648;&#45768;&#50612;&#47553;(&#51452;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04171/Desktop/&#9829;&#51116;&#51008;&#9829;/&#9827;%20&#50857;&#50669;&#44228;&#50557;_240603%20&#9827;/&#9654;%20&#51221;&#48372;&#53685;&#49888;/86.%20&#54840;&#45224;&#44256;&#49549;&#52384;&#46020;%202&#45800;&#44228;(&#44256;&#47561;&#50896;~&#47785;&#54252;)%20&#53685;&#49888;&#49444;&#48708;%20&#49888;&#49444;%20&#44592;&#53440;&#44277;&#49324;%20&#44048;&#47532;&#50857;&#50669;/4.%20PQ%20&#54217;&#44032;/PQ&#54217;&#44032;&#49436;_(&#51452;)&#54952;&#50896;&#50644;&#51648;&#45768;&#50612;&#47553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yowon1\01.%20&#51064;&#49324;&#44288;&#47532;\0.%20&#51221;&#48372;&#53685;&#49888;&#48516;&#50556;\09%20&#44060;&#51064;&#48324;%20&#44221;&#47141;&#48143;&#49892;&#51201;\PRESENT\&#51649;&#50896;&#54788;&#54889;\&#51649;&#50896;&#54788;&#54889;(&#44060;&#51064;&#48324;&#51088;&#44201;&amp;&#44221;&#47141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04171/Desktop/&#9829;&#51116;&#51008;&#9829;/&#9827;%20&#50857;&#50669;&#44228;&#50557;_240603%20&#9827;/&#9654;%20&#51221;&#48372;&#53685;&#49888;/86.%20&#54840;&#45224;&#44256;&#49549;&#52384;&#46020;%202&#45800;&#44228;(&#44256;&#47561;&#50896;~&#47785;&#54252;)%20&#53685;&#49888;&#49444;&#48708;%20&#49888;&#49444;%20&#44592;&#53440;&#44277;&#49324;%20&#44048;&#47532;&#50857;&#50669;/4.%20PQ%20&#54217;&#44032;/PQ&#54217;&#44032;&#49436;_&#51452;&#49885;&#54924;&#49324;%20&#50696;&#54693;&#50644;&#51648;&#45768;&#50612;&#47553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04171/Desktop/&#9829;&#51116;&#51008;&#9829;/&#9827;%20&#50857;&#50669;&#44228;&#50557;_240603%20&#9827;/&#9654;%20&#51221;&#48372;&#53685;&#49888;/86.%20&#54840;&#45224;&#44256;&#49549;&#52384;&#46020;%202&#45800;&#44228;(&#44256;&#47561;&#50896;~&#47785;&#54252;)%20&#53685;&#49888;&#49444;&#48708;%20&#49888;&#49444;%20&#44592;&#53440;&#44277;&#49324;%20&#44048;&#47532;&#50857;&#50669;/4.%20PQ%20&#54217;&#44032;/PQ&#54217;&#44032;&#49436;_&#51452;&#49885;&#54924;&#49324;%20&#49464;&#506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참여감리원동의서(김동섭)"/>
      <sheetName val="참여감리원동의서 (조래홍)"/>
      <sheetName val="참여감리원동의서 (박원기)"/>
      <sheetName val="참여감리원동의서(조한석)"/>
      <sheetName val="참여감리원동의서(김종원)"/>
      <sheetName val="참여감리원동의서(김홍기)"/>
      <sheetName val="담합입찰방지각서"/>
      <sheetName val="실적증명서각서"/>
      <sheetName val="제1호(진하엔지니어링)"/>
      <sheetName val="제1호(안세)"/>
      <sheetName val="제2호"/>
      <sheetName val="제3호"/>
      <sheetName val="제4호"/>
      <sheetName val="제5호"/>
      <sheetName val="제6호(김동섭)"/>
      <sheetName val="제6-1호(김동섭)"/>
      <sheetName val="제6-3호(김동섭)"/>
      <sheetName val="제6호(조래홍)"/>
      <sheetName val="제6-1호(조래홍)"/>
      <sheetName val="제6-2호(조래홍)"/>
      <sheetName val="제6-3호(조래홍)"/>
      <sheetName val="제6호(조한석)"/>
      <sheetName val="제6-1호(조한석)"/>
      <sheetName val="제6-2호(조한석)"/>
      <sheetName val="제6-3호(조한석)"/>
      <sheetName val="제6호(김종원)"/>
      <sheetName val="제6-1호(김종원)"/>
      <sheetName val="제6-2호(김종원)"/>
      <sheetName val="제6-3호(김종원)"/>
      <sheetName val="제6호(김흥기)"/>
      <sheetName val="제6-1호(김흥기)"/>
      <sheetName val="제6-2호(김흥기)"/>
      <sheetName val="제6-3호(김흥기)"/>
      <sheetName val="제6호(박원기)"/>
      <sheetName val="제6-1호(박원기)"/>
      <sheetName val="제7호"/>
      <sheetName val="제7-1호(진하)"/>
      <sheetName val="제7-1호(안세)"/>
      <sheetName val="제8호"/>
      <sheetName val="제9호"/>
      <sheetName val="제10호 "/>
      <sheetName val="제10-1호"/>
      <sheetName val="제10-2호"/>
      <sheetName val="제10-3호"/>
      <sheetName val="제11호"/>
      <sheetName val="제13호"/>
      <sheetName val="제14호"/>
      <sheetName val="제15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신청서"/>
      <sheetName val="표지"/>
      <sheetName val="자기평가서"/>
      <sheetName val="참여감리원동의서"/>
      <sheetName val="담합입찰방지각서"/>
      <sheetName val="실적증명서각서"/>
      <sheetName val="업체현황"/>
      <sheetName val="감리원현황"/>
      <sheetName val="김경순"/>
      <sheetName val="김경순경력"/>
      <sheetName val="김경순실적"/>
      <sheetName val="김태곤"/>
      <sheetName val="김태곤경력"/>
      <sheetName val="김태곤실적"/>
      <sheetName val="정완섭"/>
      <sheetName val="정완섭경력"/>
      <sheetName val="정완섭실적"/>
      <sheetName val="민홍식"/>
      <sheetName val="민홍식경력"/>
      <sheetName val="실적계"/>
      <sheetName val="동일실적"/>
      <sheetName val="문유사"/>
      <sheetName val="유사실적"/>
      <sheetName val="입찰제한"/>
      <sheetName val="재정상태"/>
      <sheetName val="개발실적"/>
      <sheetName val="특허"/>
      <sheetName val="투자실적"/>
      <sheetName val="교육"/>
      <sheetName val="업무중첩"/>
      <sheetName val="교체빈도"/>
      <sheetName val="가점"/>
      <sheetName val="감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">
          <cell r="A1" t="str">
            <v>번호</v>
          </cell>
          <cell r="B1" t="str">
            <v>분야</v>
          </cell>
          <cell r="C1" t="str">
            <v>용 역 명</v>
          </cell>
          <cell r="D1" t="str">
            <v>금액</v>
          </cell>
          <cell r="E1" t="str">
            <v>환산금액</v>
          </cell>
          <cell r="F1" t="str">
            <v>착수일</v>
          </cell>
          <cell r="G1" t="str">
            <v>준공일</v>
          </cell>
          <cell r="H1" t="str">
            <v>발주처</v>
          </cell>
          <cell r="I1" t="str">
            <v>참여기술자</v>
          </cell>
          <cell r="J1" t="str">
            <v>동일/유사</v>
          </cell>
          <cell r="K1" t="str">
            <v>교류가산</v>
          </cell>
        </row>
        <row r="2">
          <cell r="A2">
            <v>1</v>
          </cell>
          <cell r="B2" t="str">
            <v>설계</v>
          </cell>
          <cell r="C2" t="str">
            <v>인천국제공항 제2단계건설 북측 항공화물창고 신축공사 기본 및 실시설계용역</v>
          </cell>
          <cell r="D2">
            <v>26611980</v>
          </cell>
          <cell r="E2">
            <v>26611980</v>
          </cell>
          <cell r="F2">
            <v>38615</v>
          </cell>
          <cell r="G2">
            <v>38807</v>
          </cell>
          <cell r="H2" t="str">
            <v>인천국제공항공사</v>
          </cell>
          <cell r="I2" t="str">
            <v>이현태,이동훈,이수호,김정주</v>
          </cell>
          <cell r="J2" t="str">
            <v>유사</v>
          </cell>
        </row>
        <row r="3">
          <cell r="A3">
            <v>2</v>
          </cell>
          <cell r="B3" t="str">
            <v>설계</v>
          </cell>
          <cell r="C3" t="str">
            <v>제주공항 활주로연장 및 기타공사 실시설계용역</v>
          </cell>
          <cell r="D3">
            <v>81166800</v>
          </cell>
          <cell r="E3">
            <v>81166800</v>
          </cell>
          <cell r="F3">
            <v>37793</v>
          </cell>
          <cell r="G3">
            <v>38812</v>
          </cell>
          <cell r="H3" t="str">
            <v>부산지방항공청</v>
          </cell>
          <cell r="I3" t="str">
            <v>임종명,유기호,배광무,설일환,박주용,김석영,김홍범,신원조,장승훈,윤석준,신우식</v>
          </cell>
          <cell r="J3" t="str">
            <v>유사</v>
          </cell>
        </row>
        <row r="4">
          <cell r="A4">
            <v>3</v>
          </cell>
          <cell r="B4" t="str">
            <v>설계</v>
          </cell>
          <cell r="C4" t="str">
            <v>제주공항 시설확충 실시설계용역</v>
          </cell>
          <cell r="D4">
            <v>199100350</v>
          </cell>
          <cell r="E4">
            <v>199100350</v>
          </cell>
          <cell r="F4">
            <v>37873</v>
          </cell>
          <cell r="G4">
            <v>38812</v>
          </cell>
          <cell r="H4" t="str">
            <v>부산지방항공청</v>
          </cell>
          <cell r="I4" t="str">
            <v>계택모,이현태,유기호,설일환,장승훈,은정기,민영수,모상진,신우식,김정주</v>
          </cell>
          <cell r="J4" t="str">
            <v>유사</v>
          </cell>
        </row>
        <row r="5">
          <cell r="A5">
            <v>4</v>
          </cell>
          <cell r="B5" t="str">
            <v>설계
감리</v>
          </cell>
          <cell r="C5" t="str">
            <v>회현동 주상복합 신축공사 설계감리용역</v>
          </cell>
          <cell r="D5">
            <v>11388500</v>
          </cell>
          <cell r="E5">
            <v>11388500</v>
          </cell>
          <cell r="F5">
            <v>38665</v>
          </cell>
          <cell r="G5">
            <v>38867</v>
          </cell>
          <cell r="H5" t="str">
            <v>군인공제회</v>
          </cell>
          <cell r="I5" t="str">
            <v>임종명,이현태,유기호</v>
          </cell>
          <cell r="J5" t="str">
            <v>유사</v>
          </cell>
        </row>
        <row r="6">
          <cell r="A6">
            <v>5</v>
          </cell>
          <cell r="B6" t="str">
            <v>설계</v>
          </cell>
          <cell r="C6" t="str">
            <v>청량리민자역사 신축 구내 통신설비 단계별 실시설계용역</v>
          </cell>
          <cell r="D6">
            <v>38500000</v>
          </cell>
          <cell r="E6">
            <v>38500000</v>
          </cell>
          <cell r="F6">
            <v>38017</v>
          </cell>
          <cell r="G6">
            <v>38868</v>
          </cell>
          <cell r="H6" t="str">
            <v>한화청량리역사㈜</v>
          </cell>
          <cell r="I6" t="str">
            <v>설일환,정계영,박수완,신관수,임종명</v>
          </cell>
          <cell r="J6" t="str">
            <v>동일</v>
          </cell>
          <cell r="K6" t="str">
            <v>교류</v>
          </cell>
        </row>
        <row r="7">
          <cell r="A7">
            <v>6</v>
          </cell>
          <cell r="B7" t="str">
            <v>설계</v>
          </cell>
          <cell r="C7" t="str">
            <v>2006년도 국도ITS 자가통신망 구축사업설계</v>
          </cell>
          <cell r="D7">
            <v>236230000</v>
          </cell>
          <cell r="E7">
            <v>236230000</v>
          </cell>
          <cell r="F7">
            <v>38826</v>
          </cell>
          <cell r="G7">
            <v>38885</v>
          </cell>
          <cell r="H7" t="str">
            <v>한국건설기술연구원</v>
          </cell>
          <cell r="I7" t="str">
            <v>임종명,이현태,유기호,장승훈,김태환,전구연,김석영,설일환,배광무,김 영,이영호,민홍식,염영배,홍영표,박주용,김홍범,이수호,정우창,김정주,이종훈,홍기은,신우식</v>
          </cell>
          <cell r="J7" t="str">
            <v>유사</v>
          </cell>
        </row>
        <row r="8">
          <cell r="A8">
            <v>7</v>
          </cell>
          <cell r="B8" t="str">
            <v>설계</v>
          </cell>
          <cell r="C8" t="str">
            <v>오리∼수원간 통신설비 기본 및 실시설계(3차)</v>
          </cell>
          <cell r="D8">
            <v>23000000</v>
          </cell>
          <cell r="E8">
            <v>23000000</v>
          </cell>
          <cell r="F8">
            <v>38897</v>
          </cell>
          <cell r="G8">
            <v>38926</v>
          </cell>
          <cell r="H8" t="str">
            <v>한국철도시설공단</v>
          </cell>
          <cell r="I8" t="str">
            <v>문헌일,설일환,김기원,김석영,배광무,
김홍범,염영배,김 영,임종명</v>
          </cell>
          <cell r="J8" t="str">
            <v>동일</v>
          </cell>
          <cell r="K8" t="str">
            <v>교류</v>
          </cell>
        </row>
        <row r="9">
          <cell r="A9">
            <v>8</v>
          </cell>
          <cell r="B9" t="str">
            <v>설계</v>
          </cell>
          <cell r="C9" t="str">
            <v>인제터널 터널교통관리시설 구축 실시설계용역</v>
          </cell>
          <cell r="D9">
            <v>345104816</v>
          </cell>
          <cell r="E9">
            <v>345104816</v>
          </cell>
          <cell r="F9">
            <v>38814</v>
          </cell>
          <cell r="G9">
            <v>38933</v>
          </cell>
          <cell r="H9" t="str">
            <v>한국도로공사</v>
          </cell>
          <cell r="I9" t="str">
            <v>김성만,김 영,설일환,이현태,임종명,유기호,장승훈,최진근,박완준,이수호</v>
          </cell>
          <cell r="J9" t="str">
            <v>유사</v>
          </cell>
        </row>
        <row r="10">
          <cell r="A10">
            <v>9</v>
          </cell>
          <cell r="B10" t="str">
            <v>설계</v>
          </cell>
          <cell r="C10" t="str">
            <v>경전선 진주∼광양간 통신설비 기본설계(2차)</v>
          </cell>
          <cell r="D10">
            <v>80700400</v>
          </cell>
          <cell r="E10">
            <v>80700400</v>
          </cell>
          <cell r="F10">
            <v>38755</v>
          </cell>
          <cell r="G10">
            <v>38935</v>
          </cell>
          <cell r="H10" t="str">
            <v>한국철도시설공단</v>
          </cell>
          <cell r="I10" t="str">
            <v>임종명,김석영,이현태,설일환,김 영,배광무,장승훈,나부성,최원석,박병수,이정섭,박용영,정상빈</v>
          </cell>
          <cell r="J10" t="str">
            <v>동일</v>
          </cell>
        </row>
        <row r="11">
          <cell r="A11">
            <v>10</v>
          </cell>
          <cell r="B11" t="str">
            <v>설계</v>
          </cell>
          <cell r="C11" t="str">
            <v>영등포구 광대역 자가정보통신망 기본 및 실시설계</v>
          </cell>
          <cell r="D11">
            <v>36426000</v>
          </cell>
          <cell r="E11">
            <v>36426000</v>
          </cell>
          <cell r="F11">
            <v>38841</v>
          </cell>
          <cell r="G11">
            <v>38989</v>
          </cell>
          <cell r="H11" t="str">
            <v>영등포구청</v>
          </cell>
          <cell r="I11" t="str">
            <v>유기호,이현태,임종명,장승훈,신우식,이수호,정우창,김정주</v>
          </cell>
          <cell r="J11" t="str">
            <v>유사</v>
          </cell>
        </row>
        <row r="12">
          <cell r="A12">
            <v>11</v>
          </cell>
          <cell r="B12" t="str">
            <v>설계</v>
          </cell>
          <cell r="C12" t="str">
            <v>동해선 철도·도로 출입시설 기본 및 실시설계</v>
          </cell>
          <cell r="D12">
            <v>81222000</v>
          </cell>
          <cell r="E12">
            <v>81222000</v>
          </cell>
          <cell r="F12">
            <v>38630</v>
          </cell>
          <cell r="G12">
            <v>39020</v>
          </cell>
          <cell r="H12" t="str">
            <v>한국철도시설공단</v>
          </cell>
          <cell r="I12" t="str">
            <v>윤병성,정계영,이재형</v>
          </cell>
          <cell r="J12" t="str">
            <v>동일</v>
          </cell>
        </row>
        <row r="13">
          <cell r="A13">
            <v>12</v>
          </cell>
          <cell r="B13" t="str">
            <v>설계</v>
          </cell>
          <cell r="C13" t="str">
            <v>수원시설사업소 직원처소 증축에 따른 통신설비신설공사 실시설계용역</v>
          </cell>
          <cell r="D13">
            <v>3000000</v>
          </cell>
          <cell r="E13">
            <v>3000000</v>
          </cell>
          <cell r="F13">
            <v>39028</v>
          </cell>
          <cell r="G13">
            <v>39032</v>
          </cell>
          <cell r="H13" t="str">
            <v>한국철도공사수도권남부지사</v>
          </cell>
          <cell r="I13" t="str">
            <v>박수완,최병창,설일환</v>
          </cell>
          <cell r="J13" t="str">
            <v>동일</v>
          </cell>
        </row>
        <row r="14">
          <cell r="A14">
            <v>13</v>
          </cell>
          <cell r="B14" t="str">
            <v>설계</v>
          </cell>
          <cell r="C14" t="str">
            <v>안양·강원항공무선표지소 전방향표지시설(VOR/TACAN) 및 기타부대시설 개량 실시설계용역</v>
          </cell>
          <cell r="D14">
            <v>92815490</v>
          </cell>
          <cell r="E14">
            <v>92815490</v>
          </cell>
          <cell r="F14">
            <v>38856</v>
          </cell>
          <cell r="G14">
            <v>39065</v>
          </cell>
          <cell r="H14" t="str">
            <v>서울지방항공청</v>
          </cell>
          <cell r="I14" t="str">
            <v>임종명,김영일,설일환,박주용,윤석준,김성만,이현태,유기호,장승훈,김정주,전구연,염영배</v>
          </cell>
          <cell r="J14" t="str">
            <v>유사</v>
          </cell>
        </row>
        <row r="15">
          <cell r="A15">
            <v>14</v>
          </cell>
          <cell r="B15" t="str">
            <v>설계</v>
          </cell>
          <cell r="C15" t="str">
            <v xml:space="preserve"> '06-전 통신공사 설계용역</v>
          </cell>
          <cell r="D15">
            <v>11949520</v>
          </cell>
          <cell r="E15">
            <v>11949520</v>
          </cell>
          <cell r="F15">
            <v>39028</v>
          </cell>
          <cell r="G15">
            <v>39073</v>
          </cell>
          <cell r="H15" t="str">
            <v>해군중앙경리단</v>
          </cell>
          <cell r="I15" t="str">
            <v>이현태,유기호,김 영,임종명,설일환,장승훈,홍기은,이수호,정우창,신우식</v>
          </cell>
          <cell r="J15" t="str">
            <v>유사</v>
          </cell>
        </row>
        <row r="16">
          <cell r="A16">
            <v>15</v>
          </cell>
          <cell r="B16" t="str">
            <v>설계</v>
          </cell>
          <cell r="C16" t="str">
            <v>원주~강릉간 복선전철 통신유도대책 설계용역(1차)</v>
          </cell>
          <cell r="D16">
            <v>120000000</v>
          </cell>
          <cell r="E16">
            <v>120000000</v>
          </cell>
          <cell r="F16">
            <v>39077</v>
          </cell>
          <cell r="G16">
            <v>39082</v>
          </cell>
          <cell r="H16" t="str">
            <v>한국철도시설공단</v>
          </cell>
          <cell r="I16" t="str">
            <v>이현태,김 영,조창진,은정기,나부성,김석영,박선민,설일환,문헌일,박용영,유기호,최원석,안원표,윤병성,정병택</v>
          </cell>
          <cell r="J16" t="str">
            <v>동일</v>
          </cell>
          <cell r="K16" t="str">
            <v>교류</v>
          </cell>
        </row>
        <row r="17">
          <cell r="A17">
            <v>16</v>
          </cell>
          <cell r="B17" t="str">
            <v>설계</v>
          </cell>
          <cell r="C17" t="str">
            <v>버스운행관리시스템(BMS) 2차 구축사업 실시설계 용역</v>
          </cell>
          <cell r="D17">
            <v>105739000</v>
          </cell>
          <cell r="E17">
            <v>105739000</v>
          </cell>
          <cell r="F17">
            <v>39066</v>
          </cell>
          <cell r="G17">
            <v>39155</v>
          </cell>
          <cell r="H17" t="str">
            <v>대구광역시</v>
          </cell>
          <cell r="I17" t="str">
            <v>이현태,유기호,장승훈,박주용,홍기은,윤석준,이수호,정우창,신우식,김정주,홍영표,이영호,석성원,이현주,임종명,김성만,설일환,김 영,민홍식,염영배</v>
          </cell>
          <cell r="J17" t="str">
            <v>유사</v>
          </cell>
        </row>
        <row r="18">
          <cell r="A18">
            <v>17</v>
          </cell>
          <cell r="B18" t="str">
            <v>설계</v>
          </cell>
          <cell r="C18" t="str">
            <v>인천국제공항철도 건설에 따른 통신 유도대책 설계용역</v>
          </cell>
          <cell r="D18">
            <v>160783838</v>
          </cell>
          <cell r="E18">
            <v>160783838</v>
          </cell>
          <cell r="F18">
            <v>37474</v>
          </cell>
          <cell r="G18">
            <v>39163</v>
          </cell>
          <cell r="H18" t="str">
            <v>공항철도㈜</v>
          </cell>
          <cell r="I18" t="str">
            <v>임종명,민홍식,이현태,은정기,김정주,설일환,배광무,임진학,최원석,유동인,김홍범,박주용,박수완,나부성,문헌일,염영배,장승훈,윤석준,김석영</v>
          </cell>
          <cell r="J18" t="str">
            <v>동일</v>
          </cell>
        </row>
        <row r="19">
          <cell r="A19">
            <v>18</v>
          </cell>
          <cell r="B19" t="str">
            <v>설계</v>
          </cell>
          <cell r="C19" t="str">
            <v xml:space="preserve"> '06 광역친환경농업단지조성사업 순천지구 설계용역(긴급)</v>
          </cell>
          <cell r="D19">
            <v>7968275</v>
          </cell>
          <cell r="E19">
            <v>7968275</v>
          </cell>
          <cell r="F19">
            <v>39128</v>
          </cell>
          <cell r="G19">
            <v>39178</v>
          </cell>
          <cell r="H19" t="str">
            <v>한국농촌공사</v>
          </cell>
          <cell r="I19" t="str">
            <v>이현태,유기호,장승훈,이수호,김정주,이영호,신우식</v>
          </cell>
          <cell r="J19" t="str">
            <v>유사</v>
          </cell>
        </row>
        <row r="20">
          <cell r="A20">
            <v>19</v>
          </cell>
          <cell r="B20" t="str">
            <v>설계</v>
          </cell>
          <cell r="C20" t="str">
            <v>양평군 불법주정차 무인단속시스템 실시설계용역</v>
          </cell>
          <cell r="D20">
            <v>5200000</v>
          </cell>
          <cell r="E20">
            <v>5200000</v>
          </cell>
          <cell r="F20">
            <v>39198</v>
          </cell>
          <cell r="G20">
            <v>39227</v>
          </cell>
          <cell r="H20" t="str">
            <v>양평군 도로교통사업소</v>
          </cell>
          <cell r="I20" t="str">
            <v>이현태,유기호,장승훈,신우식,김정주</v>
          </cell>
          <cell r="J20" t="str">
            <v>유사</v>
          </cell>
        </row>
        <row r="21">
          <cell r="A21">
            <v>20</v>
          </cell>
          <cell r="B21" t="str">
            <v>설계</v>
          </cell>
          <cell r="C21" t="str">
            <v>서울특별시교육청 방송(통신)시설 보수공사 설계용역</v>
          </cell>
          <cell r="D21">
            <v>12189280</v>
          </cell>
          <cell r="E21">
            <v>12189280</v>
          </cell>
          <cell r="F21">
            <v>39206</v>
          </cell>
          <cell r="G21">
            <v>39236</v>
          </cell>
          <cell r="H21" t="str">
            <v>서울특별시교육청</v>
          </cell>
          <cell r="I21" t="str">
            <v>유기호,이현태,장승훈,이수호,신우식,김정주</v>
          </cell>
          <cell r="J21" t="str">
            <v>유사</v>
          </cell>
        </row>
        <row r="22">
          <cell r="A22">
            <v>21</v>
          </cell>
          <cell r="B22" t="str">
            <v>설계</v>
          </cell>
          <cell r="C22" t="str">
            <v>광주·울산공항 계기착륙시설(ILS/DME)개량 실시설계용역</v>
          </cell>
          <cell r="D22">
            <v>57058000</v>
          </cell>
          <cell r="E22">
            <v>57058000</v>
          </cell>
          <cell r="F22">
            <v>39189</v>
          </cell>
          <cell r="G22">
            <v>39285</v>
          </cell>
          <cell r="H22" t="str">
            <v>부산지방항공청</v>
          </cell>
          <cell r="I22" t="str">
            <v>유기호,장승훈,임종명,김영일,박주용,윤석준,설일환,이현태,석성원</v>
          </cell>
          <cell r="J22" t="str">
            <v>유사</v>
          </cell>
        </row>
        <row r="23">
          <cell r="A23">
            <v>22</v>
          </cell>
          <cell r="B23" t="str">
            <v>설계</v>
          </cell>
          <cell r="C23" t="str">
            <v>광양항 종합감시시스템 실시설계 용역</v>
          </cell>
          <cell r="D23">
            <v>37440000</v>
          </cell>
          <cell r="E23">
            <v>37440000</v>
          </cell>
          <cell r="F23">
            <v>39238</v>
          </cell>
          <cell r="G23">
            <v>39304</v>
          </cell>
          <cell r="H23" t="str">
            <v>여수지방해양수산청</v>
          </cell>
          <cell r="I23" t="str">
            <v>조창진,이현태,유기호,계택모,장승훈,신우식,이수호,김정주,이영호,이현주</v>
          </cell>
          <cell r="J23" t="str">
            <v>유사</v>
          </cell>
        </row>
        <row r="24">
          <cell r="A24">
            <v>23</v>
          </cell>
          <cell r="B24" t="str">
            <v>설계</v>
          </cell>
          <cell r="C24" t="str">
            <v>00지역 안전경비장치 설치 설계용역</v>
          </cell>
          <cell r="D24">
            <v>9980000</v>
          </cell>
          <cell r="E24">
            <v>9980000</v>
          </cell>
          <cell r="F24">
            <v>39414</v>
          </cell>
          <cell r="G24">
            <v>39421</v>
          </cell>
          <cell r="H24" t="str">
            <v>육군제5861부대</v>
          </cell>
          <cell r="I24" t="str">
            <v>이현태,유기호,장승훈,신각용,이수호</v>
          </cell>
          <cell r="J24" t="str">
            <v>유사</v>
          </cell>
        </row>
        <row r="25">
          <cell r="A25">
            <v>24</v>
          </cell>
          <cell r="B25" t="str">
            <v>설계</v>
          </cell>
          <cell r="C25" t="str">
            <v>호남고속철도 건설사업 제1공구 기본설계용역(2007연부액)</v>
          </cell>
          <cell r="D25">
            <v>113218830</v>
          </cell>
          <cell r="E25">
            <v>113218830</v>
          </cell>
          <cell r="F25">
            <v>39051</v>
          </cell>
          <cell r="G25">
            <v>39447</v>
          </cell>
          <cell r="H25" t="str">
            <v>한국철도시설공단</v>
          </cell>
          <cell r="I25" t="str">
            <v>설일환,김 영,임종명,유기호,조창진,박주용,정계영,박상민,김기원,박수완,정종덕</v>
          </cell>
          <cell r="J25" t="str">
            <v>동일</v>
          </cell>
          <cell r="K25" t="str">
            <v>교류</v>
          </cell>
        </row>
        <row r="26">
          <cell r="A26">
            <v>25</v>
          </cell>
          <cell r="B26" t="str">
            <v>설계</v>
          </cell>
          <cell r="C26" t="str">
            <v>지하철 2호선 왕십리역 등 2개역 냉방신설 및 기타공사 설계용역(정보통신,AFC분야)</v>
          </cell>
          <cell r="D26">
            <v>12531250</v>
          </cell>
          <cell r="E26">
            <v>12531250</v>
          </cell>
          <cell r="F26">
            <v>39283</v>
          </cell>
          <cell r="G26">
            <v>39433</v>
          </cell>
          <cell r="H26" t="str">
            <v>서울메트로</v>
          </cell>
          <cell r="I26" t="str">
            <v>박주용,윤석준,이수호,홍기은,신우식,김정주,유기호</v>
          </cell>
          <cell r="J26" t="str">
            <v>동일</v>
          </cell>
        </row>
        <row r="27">
          <cell r="A27">
            <v>26</v>
          </cell>
          <cell r="B27" t="str">
            <v>설계</v>
          </cell>
          <cell r="C27" t="str">
            <v>원주~강릉간 복선전철 통신유도대책 설계용역(2차)</v>
          </cell>
          <cell r="D27">
            <v>158430000</v>
          </cell>
          <cell r="E27">
            <v>158430000</v>
          </cell>
          <cell r="F27">
            <v>39122</v>
          </cell>
          <cell r="G27">
            <v>39447</v>
          </cell>
          <cell r="H27" t="str">
            <v>한국철도시설공단</v>
          </cell>
          <cell r="I27" t="str">
            <v>이현태,김석영,조창진,안원표,나부성,정병택,문헌일,박선민,윤병성,은정기</v>
          </cell>
          <cell r="J27" t="str">
            <v>동일</v>
          </cell>
          <cell r="K27" t="str">
            <v>교류</v>
          </cell>
        </row>
        <row r="28">
          <cell r="A28">
            <v>27</v>
          </cell>
          <cell r="B28" t="str">
            <v>설계</v>
          </cell>
          <cell r="C28" t="str">
            <v>부전~마산간 복선전철 통신유도대책 설계용역</v>
          </cell>
          <cell r="D28">
            <v>82305000</v>
          </cell>
          <cell r="E28">
            <v>82305000</v>
          </cell>
          <cell r="F28">
            <v>39112</v>
          </cell>
          <cell r="G28">
            <v>39447</v>
          </cell>
          <cell r="H28" t="str">
            <v>한국철도시설공단</v>
          </cell>
          <cell r="I28" t="str">
            <v>조창진,김 영,유기호,김석영,나부성,박선민,박용영,최원석,김성원,은정기</v>
          </cell>
          <cell r="J28" t="str">
            <v>동일</v>
          </cell>
          <cell r="K28" t="str">
            <v>교류</v>
          </cell>
        </row>
        <row r="29">
          <cell r="A29">
            <v>28</v>
          </cell>
          <cell r="B29" t="str">
            <v>설계</v>
          </cell>
          <cell r="C29" t="str">
            <v>경부고속철도 2단계구간 역무용 통신설비 실시설계(2007연부액)</v>
          </cell>
          <cell r="D29">
            <v>960600000</v>
          </cell>
          <cell r="E29">
            <v>960600000</v>
          </cell>
          <cell r="F29">
            <v>39118</v>
          </cell>
          <cell r="G29">
            <v>39447</v>
          </cell>
          <cell r="H29" t="str">
            <v>한국철도시설공단</v>
          </cell>
          <cell r="I29" t="str">
            <v>이현태,임종명,안원표,김만석,계택모,장승훈,이경호,문헌일,민홍식,이호준,김성만,박주용,김홍범</v>
          </cell>
          <cell r="J29" t="str">
            <v>동일</v>
          </cell>
          <cell r="K29" t="str">
            <v>교류</v>
          </cell>
        </row>
        <row r="30">
          <cell r="A30">
            <v>29</v>
          </cell>
          <cell r="B30" t="str">
            <v>설계</v>
          </cell>
          <cell r="C30" t="str">
            <v>소사~원시간 복선전철 통신유도대책 설계용역</v>
          </cell>
          <cell r="D30">
            <v>71233000</v>
          </cell>
          <cell r="E30">
            <v>71233000</v>
          </cell>
          <cell r="F30">
            <v>39227</v>
          </cell>
          <cell r="G30">
            <v>39447</v>
          </cell>
          <cell r="H30" t="str">
            <v>한국철도시설공단</v>
          </cell>
          <cell r="I30" t="str">
            <v>조창진,김석영,박용영,설일환,박선민,은정기,최원석,박상훈,안원표</v>
          </cell>
          <cell r="J30" t="str">
            <v>동일</v>
          </cell>
          <cell r="K30" t="str">
            <v>교류</v>
          </cell>
        </row>
        <row r="31">
          <cell r="A31">
            <v>30</v>
          </cell>
          <cell r="B31" t="str">
            <v>설계</v>
          </cell>
          <cell r="C31" t="str">
            <v>순천~여수간 복선전철 통신유도대책 설계용역(1차)</v>
          </cell>
          <cell r="D31">
            <v>100000000</v>
          </cell>
          <cell r="E31">
            <v>100000000</v>
          </cell>
          <cell r="F31">
            <v>39342</v>
          </cell>
          <cell r="G31">
            <v>39447</v>
          </cell>
          <cell r="H31" t="str">
            <v>한국철도시설공단</v>
          </cell>
          <cell r="I31" t="str">
            <v>조창진,안원표,나부성,박상훈,박용영,박선민,은정기,김기원</v>
          </cell>
          <cell r="J31" t="str">
            <v>동일</v>
          </cell>
          <cell r="K31" t="str">
            <v>교류</v>
          </cell>
        </row>
        <row r="32">
          <cell r="A32">
            <v>31</v>
          </cell>
          <cell r="B32" t="str">
            <v>설계</v>
          </cell>
          <cell r="C32" t="str">
            <v>00부대 실시설계용역(2007-3025)</v>
          </cell>
          <cell r="D32">
            <v>10546454</v>
          </cell>
          <cell r="E32">
            <v>10546454</v>
          </cell>
          <cell r="F32">
            <v>39423</v>
          </cell>
          <cell r="G32">
            <v>39542</v>
          </cell>
          <cell r="H32" t="str">
            <v>육군제6619부대</v>
          </cell>
          <cell r="I32" t="str">
            <v>박주용,이현태,유기호,이수호,홍영표</v>
          </cell>
          <cell r="J32" t="str">
            <v>유사</v>
          </cell>
        </row>
        <row r="33">
          <cell r="A33">
            <v>32</v>
          </cell>
          <cell r="B33" t="str">
            <v>설계</v>
          </cell>
          <cell r="C33" t="str">
            <v>전방향표지시설 및 기타부대시설개량 실시설계용역</v>
          </cell>
          <cell r="D33">
            <v>191633480</v>
          </cell>
          <cell r="E33">
            <v>191633480</v>
          </cell>
          <cell r="F33">
            <v>39188</v>
          </cell>
          <cell r="G33">
            <v>39567</v>
          </cell>
          <cell r="H33" t="str">
            <v>부산지방항공청</v>
          </cell>
          <cell r="I33" t="str">
            <v>임종명,김영일,김성만,이현태,유기호,설일환,장승훈,박주용,윤석준,전구연,염영배,신우식</v>
          </cell>
          <cell r="J33" t="str">
            <v>유사</v>
          </cell>
        </row>
        <row r="34">
          <cell r="A34">
            <v>33</v>
          </cell>
          <cell r="B34" t="str">
            <v>설계</v>
          </cell>
          <cell r="C34" t="str">
            <v>서울메트로 종합화상시스템 구축 설계용역</v>
          </cell>
          <cell r="D34">
            <v>650333600</v>
          </cell>
          <cell r="E34">
            <v>650333600</v>
          </cell>
          <cell r="F34">
            <v>39288</v>
          </cell>
          <cell r="G34">
            <v>39629</v>
          </cell>
          <cell r="H34" t="str">
            <v>서울메트로</v>
          </cell>
          <cell r="I34" t="str">
            <v>임종명,설일환,정복현,김석영,조창진,이현태,유기호,장승훈,조영한,은정기,박수완,정계영,정상빈,박상민,박주용,박용영</v>
          </cell>
          <cell r="J34" t="str">
            <v>동일</v>
          </cell>
        </row>
        <row r="35">
          <cell r="A35">
            <v>34</v>
          </cell>
          <cell r="B35" t="str">
            <v>설계</v>
          </cell>
          <cell r="C35" t="str">
            <v>순천~여수간 복선전철 통신유도대책 설계용역(2차)</v>
          </cell>
          <cell r="D35">
            <v>40771000</v>
          </cell>
          <cell r="E35">
            <v>40771000</v>
          </cell>
          <cell r="F35">
            <v>39510</v>
          </cell>
          <cell r="G35">
            <v>39660</v>
          </cell>
          <cell r="H35" t="str">
            <v>한국철도시설공단</v>
          </cell>
          <cell r="I35" t="str">
            <v>조창진,조영한,나부성,박상훈,박용영,박선민,은정기,정상빈</v>
          </cell>
          <cell r="J35" t="str">
            <v>동일</v>
          </cell>
          <cell r="K35" t="str">
            <v>교류</v>
          </cell>
        </row>
        <row r="36">
          <cell r="A36">
            <v>35</v>
          </cell>
          <cell r="B36" t="str">
            <v>설계</v>
          </cell>
          <cell r="C36" t="str">
            <v>경부고속철도 2단계구간 역무용 통신설비 실시설계(2008연부액)</v>
          </cell>
          <cell r="D36">
            <v>99608300</v>
          </cell>
          <cell r="E36">
            <v>99608300</v>
          </cell>
          <cell r="F36">
            <v>39448</v>
          </cell>
          <cell r="G36">
            <v>39660</v>
          </cell>
          <cell r="H36" t="str">
            <v>한국철도시설공단</v>
          </cell>
          <cell r="I36" t="str">
            <v>이현태,임종명,안원표,계택모,장승훈,문헌일,민홍식,이호준,김성만,박주용,김홍범</v>
          </cell>
          <cell r="J36" t="str">
            <v>동일</v>
          </cell>
          <cell r="K36" t="str">
            <v>교류</v>
          </cell>
        </row>
        <row r="37">
          <cell r="A37">
            <v>36</v>
          </cell>
          <cell r="B37" t="str">
            <v>설계</v>
          </cell>
          <cell r="C37" t="str">
            <v>방범용 CCTV시스템 설치 실시설계용역</v>
          </cell>
          <cell r="D37">
            <v>9500000</v>
          </cell>
          <cell r="E37">
            <v>9500000</v>
          </cell>
          <cell r="F37">
            <v>39743</v>
          </cell>
          <cell r="G37">
            <v>39753</v>
          </cell>
          <cell r="H37" t="str">
            <v>강동구청</v>
          </cell>
          <cell r="I37" t="str">
            <v>이현태,유기호,장승훈,노광호,유승덕,한창석</v>
          </cell>
          <cell r="J37" t="str">
            <v>유사</v>
          </cell>
        </row>
        <row r="38">
          <cell r="A38">
            <v>37</v>
          </cell>
          <cell r="B38" t="str">
            <v>설계</v>
          </cell>
          <cell r="C38" t="str">
            <v>청주국제공항 계기착륙시설 개량 실시설계용역</v>
          </cell>
          <cell r="D38">
            <v>39324000</v>
          </cell>
          <cell r="E38">
            <v>39324000</v>
          </cell>
          <cell r="F38">
            <v>39591</v>
          </cell>
          <cell r="G38">
            <v>39770</v>
          </cell>
          <cell r="H38" t="str">
            <v>서울지방항공청</v>
          </cell>
          <cell r="I38" t="str">
            <v>박주용,장승훈,이현태,조창진,유기호,윤석준</v>
          </cell>
          <cell r="J38" t="str">
            <v>유사</v>
          </cell>
        </row>
        <row r="39">
          <cell r="A39">
            <v>38</v>
          </cell>
          <cell r="B39" t="str">
            <v>설계</v>
          </cell>
          <cell r="C39" t="str">
            <v>호남고속철도 건설사업 제1공구 기본설계용역(2008연부액)</v>
          </cell>
          <cell r="D39">
            <v>158830590</v>
          </cell>
          <cell r="E39">
            <v>158830590</v>
          </cell>
          <cell r="F39">
            <v>39448</v>
          </cell>
          <cell r="G39">
            <v>39780</v>
          </cell>
          <cell r="H39" t="str">
            <v>한국철도시설공단</v>
          </cell>
          <cell r="I39" t="str">
            <v>설일환,유기호,박수완,박상민,조창진,정종덕,최창호,김기원,정계영,이재형,정상빈,임종명,박주용,김 영</v>
          </cell>
          <cell r="J39" t="str">
            <v>동일</v>
          </cell>
          <cell r="K39" t="str">
            <v>교류</v>
          </cell>
        </row>
        <row r="40">
          <cell r="A40">
            <v>39</v>
          </cell>
          <cell r="B40" t="str">
            <v>설계</v>
          </cell>
          <cell r="C40" t="str">
            <v xml:space="preserve"> '08~'10년 고속도로 교통관리시스템(FTMS) 구축 설계용역</v>
          </cell>
          <cell r="D40">
            <v>202963000</v>
          </cell>
          <cell r="E40">
            <v>202963000</v>
          </cell>
          <cell r="F40">
            <v>39574</v>
          </cell>
          <cell r="G40">
            <v>39783</v>
          </cell>
          <cell r="H40" t="str">
            <v>한국도로공사</v>
          </cell>
          <cell r="I40" t="str">
            <v>유기호,김 영,김형구,김대섭</v>
          </cell>
          <cell r="J40" t="str">
            <v>유사</v>
          </cell>
        </row>
        <row r="41">
          <cell r="A41">
            <v>40</v>
          </cell>
          <cell r="B41" t="str">
            <v>설계</v>
          </cell>
          <cell r="C41" t="str">
            <v>영동선 철도이설외 2건 통신유도대책 추가 설계용역</v>
          </cell>
          <cell r="D41">
            <v>57442000</v>
          </cell>
          <cell r="E41">
            <v>57442000</v>
          </cell>
          <cell r="F41">
            <v>39637</v>
          </cell>
          <cell r="G41">
            <v>39813</v>
          </cell>
          <cell r="H41" t="str">
            <v>한국철도시설공단</v>
          </cell>
          <cell r="I41" t="str">
            <v>조창진,김석영,나부성,박용영,박선민,은정기,박상훈</v>
          </cell>
          <cell r="J41" t="str">
            <v>동일</v>
          </cell>
          <cell r="K41" t="str">
            <v>교류</v>
          </cell>
        </row>
        <row r="42">
          <cell r="A42">
            <v>41</v>
          </cell>
          <cell r="B42" t="str">
            <v>설계</v>
          </cell>
          <cell r="C42" t="str">
            <v>김포국제공항 접근관제레이더(ASR/SSR) 개량 실시설계용역</v>
          </cell>
          <cell r="D42">
            <v>302160000</v>
          </cell>
          <cell r="E42">
            <v>302160000</v>
          </cell>
          <cell r="F42">
            <v>39560</v>
          </cell>
          <cell r="G42">
            <v>39805</v>
          </cell>
          <cell r="H42" t="str">
            <v>서울지방항공청</v>
          </cell>
          <cell r="I42" t="str">
            <v>임종명,이현태,박주용,김영일,조창진,윤석준,설일환,유기호,장승훈</v>
          </cell>
          <cell r="J42" t="str">
            <v>유사</v>
          </cell>
        </row>
        <row r="43">
          <cell r="A43">
            <v>42</v>
          </cell>
          <cell r="B43" t="str">
            <v>설계</v>
          </cell>
          <cell r="C43" t="str">
            <v>월미공원 조성(2단계) 실시설계 용역</v>
          </cell>
          <cell r="D43">
            <v>15521200</v>
          </cell>
          <cell r="E43">
            <v>15521200</v>
          </cell>
          <cell r="F43">
            <v>39085</v>
          </cell>
          <cell r="G43">
            <v>39822</v>
          </cell>
          <cell r="H43" t="str">
            <v>서부공원사업소</v>
          </cell>
          <cell r="I43" t="str">
            <v>조창진,이현태,유기호,장승훈,이수호</v>
          </cell>
          <cell r="J43" t="str">
            <v>유사</v>
          </cell>
        </row>
        <row r="44">
          <cell r="A44">
            <v>43</v>
          </cell>
          <cell r="B44" t="str">
            <v>설계</v>
          </cell>
          <cell r="C44" t="str">
            <v>관제취약구역 레이더구축 타당성조사 및 기본설계</v>
          </cell>
          <cell r="D44">
            <v>43130000</v>
          </cell>
          <cell r="E44">
            <v>43130000</v>
          </cell>
          <cell r="F44">
            <v>39699</v>
          </cell>
          <cell r="G44">
            <v>39818</v>
          </cell>
          <cell r="H44" t="str">
            <v>인천지방해양항만청</v>
          </cell>
          <cell r="I44" t="str">
            <v>임종명,윤석준,이현태,유기호,장승훈,박주용,설일환</v>
          </cell>
          <cell r="J44" t="str">
            <v>유사</v>
          </cell>
        </row>
        <row r="45">
          <cell r="A45">
            <v>101</v>
          </cell>
          <cell r="B45" t="str">
            <v>감리</v>
          </cell>
          <cell r="C45" t="str">
            <v>교통신호기 및 제어시스템 설치공사 감리용역</v>
          </cell>
          <cell r="D45">
            <v>417613280</v>
          </cell>
          <cell r="E45">
            <v>104403320</v>
          </cell>
          <cell r="F45">
            <v>38498</v>
          </cell>
          <cell r="G45">
            <v>38893</v>
          </cell>
          <cell r="H45" t="str">
            <v>서울특별시</v>
          </cell>
          <cell r="I45" t="str">
            <v>채영원,김창원,서정일,서영춘,황경배,최진근,홍찬희,박종슬,배광무(비)</v>
          </cell>
          <cell r="J45" t="str">
            <v>유사</v>
          </cell>
        </row>
        <row r="46">
          <cell r="A46">
            <v>102</v>
          </cell>
          <cell r="B46" t="str">
            <v>감리</v>
          </cell>
          <cell r="C46" t="str">
            <v>카지노 보안감시 Surveillance시스템 구축 실시설계 및 감리</v>
          </cell>
          <cell r="D46">
            <v>205582080</v>
          </cell>
          <cell r="E46">
            <v>51395520</v>
          </cell>
          <cell r="F46">
            <v>38663</v>
          </cell>
          <cell r="G46">
            <v>38927</v>
          </cell>
          <cell r="H46" t="str">
            <v>그랜드코리아레저㈜</v>
          </cell>
          <cell r="I46" t="str">
            <v>김창호,김명곤,임완선</v>
          </cell>
          <cell r="J46" t="str">
            <v>유사</v>
          </cell>
        </row>
        <row r="47">
          <cell r="A47">
            <v>103</v>
          </cell>
          <cell r="B47" t="str">
            <v>감리</v>
          </cell>
          <cell r="C47" t="str">
            <v>여수시 지능형교통체계(ITS) 구축사업 책임감리용역(1차분)</v>
          </cell>
          <cell r="D47">
            <v>91989300</v>
          </cell>
          <cell r="E47">
            <v>22997325</v>
          </cell>
          <cell r="F47">
            <v>38804</v>
          </cell>
          <cell r="G47">
            <v>39021</v>
          </cell>
          <cell r="H47" t="str">
            <v>여수시</v>
          </cell>
          <cell r="I47" t="str">
            <v>이득관,김동승,정우창,김구원,김태관,김형구(비)</v>
          </cell>
          <cell r="J47" t="str">
            <v>유사</v>
          </cell>
        </row>
        <row r="48">
          <cell r="A48">
            <v>104</v>
          </cell>
          <cell r="B48" t="str">
            <v>감리</v>
          </cell>
          <cell r="C48" t="str">
            <v>경춘선 금곡~춘천간 통신설비 신설공사 책임감리용역(제2차)</v>
          </cell>
          <cell r="D48">
            <v>241200000</v>
          </cell>
          <cell r="E48">
            <v>60300000</v>
          </cell>
          <cell r="F48">
            <v>38805</v>
          </cell>
          <cell r="G48">
            <v>39081</v>
          </cell>
          <cell r="H48" t="str">
            <v>한국철도시설공단수도권지역본부</v>
          </cell>
          <cell r="I48" t="str">
            <v>김인석,이송직,김형태,원황희,박희장</v>
          </cell>
          <cell r="J48" t="str">
            <v>동일</v>
          </cell>
          <cell r="K48" t="str">
            <v>교류</v>
          </cell>
        </row>
        <row r="49">
          <cell r="A49">
            <v>105</v>
          </cell>
          <cell r="B49" t="str">
            <v>감리</v>
          </cell>
          <cell r="C49" t="str">
            <v>경부선 전철화에 따른 영동∼신동간 통신설비 신설공사 감리용역(5차)</v>
          </cell>
          <cell r="D49">
            <v>363217000</v>
          </cell>
          <cell r="E49">
            <v>90804250</v>
          </cell>
          <cell r="F49">
            <v>38757</v>
          </cell>
          <cell r="G49">
            <v>39082</v>
          </cell>
          <cell r="H49" t="str">
            <v>한국철도시설공단충청지역본부</v>
          </cell>
          <cell r="I49" t="str">
            <v>김성기,함각규,김종학,김광수,전구연(비)</v>
          </cell>
          <cell r="J49" t="str">
            <v>동일</v>
          </cell>
          <cell r="K49" t="str">
            <v>교류</v>
          </cell>
        </row>
        <row r="50">
          <cell r="A50">
            <v>106</v>
          </cell>
          <cell r="B50" t="str">
            <v>감리</v>
          </cell>
          <cell r="C50" t="str">
            <v>대전도시철도 1호선 운영시스템구축사업(통신·AFC분야)공사 감리용역(2006연부액)</v>
          </cell>
          <cell r="D50">
            <v>585457000</v>
          </cell>
          <cell r="E50">
            <v>146364250</v>
          </cell>
          <cell r="F50">
            <v>38718</v>
          </cell>
          <cell r="G50">
            <v>39082</v>
          </cell>
          <cell r="H50" t="str">
            <v>대전광역시지하철건설본부</v>
          </cell>
          <cell r="I50" t="str">
            <v>박주하,김인진,최덕근,정공준,전구연(비)</v>
          </cell>
          <cell r="J50" t="str">
            <v>동일</v>
          </cell>
        </row>
        <row r="51">
          <cell r="A51">
            <v>107</v>
          </cell>
          <cell r="B51" t="str">
            <v>감리</v>
          </cell>
          <cell r="C51" t="str">
            <v>경의선 용산∼문산간 통신설비 신설공사 책임감리용역(3차)</v>
          </cell>
          <cell r="D51">
            <v>289000000</v>
          </cell>
          <cell r="E51">
            <v>72250000</v>
          </cell>
          <cell r="F51">
            <v>38810</v>
          </cell>
          <cell r="G51">
            <v>39082</v>
          </cell>
          <cell r="H51" t="str">
            <v>한국철도시설공단</v>
          </cell>
          <cell r="I51" t="str">
            <v>허태준,서영수,임종명(비)</v>
          </cell>
          <cell r="J51" t="str">
            <v>동일</v>
          </cell>
          <cell r="K51" t="str">
            <v>교류</v>
          </cell>
        </row>
        <row r="52">
          <cell r="A52">
            <v>108</v>
          </cell>
          <cell r="B52" t="str">
            <v>감리</v>
          </cell>
          <cell r="C52" t="str">
            <v>도시고속도로 교통관리시스템(3단계) 설치공사 책임감리용역(2차)</v>
          </cell>
          <cell r="D52">
            <v>835086000</v>
          </cell>
          <cell r="E52">
            <v>208771500</v>
          </cell>
          <cell r="F52">
            <v>38504</v>
          </cell>
          <cell r="G52">
            <v>39082</v>
          </cell>
          <cell r="H52" t="str">
            <v>서울특별시</v>
          </cell>
          <cell r="I52" t="str">
            <v>김문환,최동철,염영배(비),권상우</v>
          </cell>
          <cell r="J52" t="str">
            <v>유사</v>
          </cell>
        </row>
        <row r="53">
          <cell r="A53">
            <v>109</v>
          </cell>
          <cell r="B53" t="str">
            <v>감리</v>
          </cell>
          <cell r="C53" t="str">
            <v>천안시 지능형교통체계(ITS) 구축사업 감리용역(2차)</v>
          </cell>
          <cell r="D53">
            <v>478999650</v>
          </cell>
          <cell r="E53">
            <v>119749912.5</v>
          </cell>
          <cell r="F53">
            <v>38727</v>
          </cell>
          <cell r="G53">
            <v>39082</v>
          </cell>
          <cell r="H53" t="str">
            <v>천안시</v>
          </cell>
          <cell r="I53" t="str">
            <v>김영길,송재호,정윤호,김형구(비)</v>
          </cell>
          <cell r="J53" t="str">
            <v>유사</v>
          </cell>
        </row>
        <row r="54">
          <cell r="A54">
            <v>110</v>
          </cell>
          <cell r="B54" t="str">
            <v>감리</v>
          </cell>
          <cell r="C54" t="str">
            <v>인천국제공항 2단계 항행안전시설 전면책임감리용역(1차)</v>
          </cell>
          <cell r="D54">
            <v>121172425</v>
          </cell>
          <cell r="E54">
            <v>30293106.25</v>
          </cell>
          <cell r="F54">
            <v>38848</v>
          </cell>
          <cell r="G54">
            <v>39082</v>
          </cell>
          <cell r="H54" t="str">
            <v>인천국제공항공사</v>
          </cell>
          <cell r="I54" t="str">
            <v>강종화,전구연(비)</v>
          </cell>
          <cell r="J54" t="str">
            <v>유사</v>
          </cell>
        </row>
        <row r="55">
          <cell r="A55">
            <v>111</v>
          </cell>
          <cell r="B55" t="str">
            <v>감리</v>
          </cell>
          <cell r="C55" t="str">
            <v>2단계건설 정보통신시스템 감리용역(2NTA1)(1차)</v>
          </cell>
          <cell r="D55">
            <v>1249904352</v>
          </cell>
          <cell r="E55">
            <v>312476088</v>
          </cell>
          <cell r="F55">
            <v>38910</v>
          </cell>
          <cell r="G55">
            <v>39082</v>
          </cell>
          <cell r="H55" t="str">
            <v>인천국제공항공사</v>
          </cell>
          <cell r="I55" t="str">
            <v>김창호,김용수,이영호,류진구,심언구,엄세용,김재석,김창원,윤진수,박완준,이행남,임완선,신현배,정상옥,이지영,조한수,김재준,김호영,홍성윤,김대봉,정재구,계택모(비)</v>
          </cell>
          <cell r="J55" t="str">
            <v>유사</v>
          </cell>
        </row>
        <row r="56">
          <cell r="A56">
            <v>112</v>
          </cell>
          <cell r="B56" t="str">
            <v>감리</v>
          </cell>
          <cell r="C56" t="str">
            <v>2006년도 수도권 국도ITS 자가통신망 구축사업 감리용역</v>
          </cell>
          <cell r="D56">
            <v>154880000</v>
          </cell>
          <cell r="E56">
            <v>38720000</v>
          </cell>
          <cell r="F56">
            <v>38961</v>
          </cell>
          <cell r="G56">
            <v>39082</v>
          </cell>
          <cell r="H56" t="str">
            <v>한국건설기술연구원</v>
          </cell>
          <cell r="I56" t="str">
            <v>김복영,한장무,추상욱,염영배(비)</v>
          </cell>
          <cell r="J56" t="str">
            <v>유사</v>
          </cell>
        </row>
        <row r="57">
          <cell r="A57">
            <v>113</v>
          </cell>
          <cell r="B57" t="str">
            <v>감리</v>
          </cell>
          <cell r="C57" t="str">
            <v>자유무역지역 및 외곽지역 정보통신공사 감리용역(2차)</v>
          </cell>
          <cell r="D57">
            <v>411601300</v>
          </cell>
          <cell r="E57">
            <v>102900325</v>
          </cell>
          <cell r="F57">
            <v>38718</v>
          </cell>
          <cell r="G57">
            <v>39112</v>
          </cell>
          <cell r="H57" t="str">
            <v>인천국제공항공사</v>
          </cell>
          <cell r="I57" t="str">
            <v>이동인,최두성,이지영,염영배(비)</v>
          </cell>
          <cell r="J57" t="str">
            <v>유사</v>
          </cell>
        </row>
        <row r="58">
          <cell r="A58">
            <v>114</v>
          </cell>
          <cell r="B58" t="str">
            <v>감리</v>
          </cell>
          <cell r="C58" t="str">
            <v>2006년 경원선 유도대책 감리용역</v>
          </cell>
          <cell r="D58">
            <v>48560000</v>
          </cell>
          <cell r="E58">
            <v>12140000</v>
          </cell>
          <cell r="F58">
            <v>39072</v>
          </cell>
          <cell r="G58">
            <v>39124</v>
          </cell>
          <cell r="H58" t="str">
            <v>㈜케이티수도권강북망건설센터</v>
          </cell>
          <cell r="I58" t="str">
            <v>신현배,임동열,신융일,민홍식(비),이송직</v>
          </cell>
          <cell r="J58" t="str">
            <v>동일</v>
          </cell>
        </row>
        <row r="59">
          <cell r="A59">
            <v>115</v>
          </cell>
          <cell r="B59" t="str">
            <v>감리</v>
          </cell>
          <cell r="C59" t="str">
            <v>여수시 지능형교통체계(ITS) 구축사업 책임감리용역(2차분)</v>
          </cell>
          <cell r="D59">
            <v>101197500</v>
          </cell>
          <cell r="E59">
            <v>25299375</v>
          </cell>
          <cell r="F59">
            <v>39059</v>
          </cell>
          <cell r="G59">
            <v>39148</v>
          </cell>
          <cell r="H59" t="str">
            <v>여수시</v>
          </cell>
          <cell r="J59" t="str">
            <v>유사</v>
          </cell>
        </row>
        <row r="60">
          <cell r="A60">
            <v>116</v>
          </cell>
          <cell r="B60" t="str">
            <v>감리</v>
          </cell>
          <cell r="C60" t="str">
            <v>불법주정차 무인단속시스템 구축사업 책임감리용역</v>
          </cell>
          <cell r="D60">
            <v>87937000</v>
          </cell>
          <cell r="E60">
            <v>21984250</v>
          </cell>
          <cell r="F60">
            <v>38959</v>
          </cell>
          <cell r="G60">
            <v>39168</v>
          </cell>
          <cell r="H60" t="str">
            <v>서울특별시</v>
          </cell>
          <cell r="I60" t="str">
            <v>김명곤,윤경호,정복현(비),전구연(비)</v>
          </cell>
          <cell r="J60" t="str">
            <v>유사</v>
          </cell>
        </row>
        <row r="61">
          <cell r="A61">
            <v>117</v>
          </cell>
          <cell r="B61" t="str">
            <v>감리</v>
          </cell>
          <cell r="C61" t="str">
            <v>고속선 종합감시제어시스템 구축 책임감리용역(1차)</v>
          </cell>
          <cell r="D61">
            <v>433000000</v>
          </cell>
          <cell r="E61">
            <v>108250000</v>
          </cell>
          <cell r="F61">
            <v>38845</v>
          </cell>
          <cell r="G61">
            <v>39172</v>
          </cell>
          <cell r="H61" t="str">
            <v>한국철도공사오송고속철도전기사무소</v>
          </cell>
          <cell r="I61" t="str">
            <v>조영한,이태만,곽규열,최순관,김 영(비)</v>
          </cell>
          <cell r="J61" t="str">
            <v>동일</v>
          </cell>
          <cell r="K61" t="str">
            <v>교류</v>
          </cell>
        </row>
        <row r="62">
          <cell r="A62">
            <v>118</v>
          </cell>
          <cell r="B62" t="str">
            <v>감리</v>
          </cell>
          <cell r="C62" t="str">
            <v>대전도시철도 1호선 운영시스템 구축사업(통신·AFC분야)공사 감리용역(2007연부액)</v>
          </cell>
          <cell r="D62">
            <v>114872450</v>
          </cell>
          <cell r="E62">
            <v>28718112.5</v>
          </cell>
          <cell r="F62">
            <v>39083</v>
          </cell>
          <cell r="G62">
            <v>39202</v>
          </cell>
          <cell r="H62" t="str">
            <v>대전광역시지하철건설본부</v>
          </cell>
          <cell r="I62" t="str">
            <v>박주하,김인진,최덕근,설일환(비),전구연(비)</v>
          </cell>
          <cell r="J62" t="str">
            <v>동일</v>
          </cell>
        </row>
        <row r="63">
          <cell r="A63">
            <v>119</v>
          </cell>
          <cell r="B63" t="str">
            <v>감리</v>
          </cell>
          <cell r="C63" t="str">
            <v>김포공항(902)정거장 통신설비 설치공사 전면책임감리용역(위수탁분)</v>
          </cell>
          <cell r="D63">
            <v>65313000</v>
          </cell>
          <cell r="E63">
            <v>16328250</v>
          </cell>
          <cell r="F63">
            <v>38351</v>
          </cell>
          <cell r="G63">
            <v>39202</v>
          </cell>
          <cell r="H63" t="str">
            <v>공항철도㈜</v>
          </cell>
          <cell r="I63" t="str">
            <v>김광서,전구연</v>
          </cell>
          <cell r="J63" t="str">
            <v>동일</v>
          </cell>
        </row>
        <row r="64">
          <cell r="A64">
            <v>120</v>
          </cell>
          <cell r="B64" t="str">
            <v>감리</v>
          </cell>
          <cell r="C64" t="str">
            <v>도시고속도로 교통관리시스템(3단계) 설치공사 책임감리용역</v>
          </cell>
          <cell r="D64">
            <v>166182180</v>
          </cell>
          <cell r="E64">
            <v>41545545</v>
          </cell>
          <cell r="F64">
            <v>39083</v>
          </cell>
          <cell r="G64">
            <v>39209</v>
          </cell>
          <cell r="H64" t="str">
            <v>서울특별시</v>
          </cell>
          <cell r="I64" t="str">
            <v>김문환,최동철,염영배(비),권상우</v>
          </cell>
          <cell r="J64" t="str">
            <v>유사</v>
          </cell>
        </row>
        <row r="65">
          <cell r="A65">
            <v>121</v>
          </cell>
          <cell r="B65" t="str">
            <v>감리</v>
          </cell>
          <cell r="C65" t="str">
            <v>수도권 국도ITS 자가통신망 추가 구축 감리용역</v>
          </cell>
          <cell r="D65">
            <v>60800000</v>
          </cell>
          <cell r="E65">
            <v>15200000</v>
          </cell>
          <cell r="F65">
            <v>39077</v>
          </cell>
          <cell r="G65">
            <v>39248</v>
          </cell>
          <cell r="H65" t="str">
            <v>한국건설기술연구원</v>
          </cell>
          <cell r="I65" t="str">
            <v>한장무,추상욱,염영배(비)</v>
          </cell>
          <cell r="J65" t="str">
            <v>유사</v>
          </cell>
        </row>
        <row r="66">
          <cell r="A66">
            <v>122</v>
          </cell>
          <cell r="B66" t="str">
            <v>감리</v>
          </cell>
          <cell r="C66" t="str">
            <v>교통신호기 설치공사 감리용역(강북지역)</v>
          </cell>
          <cell r="D66">
            <v>221156190</v>
          </cell>
          <cell r="E66">
            <v>55289047.5</v>
          </cell>
          <cell r="F66">
            <v>38894</v>
          </cell>
          <cell r="G66">
            <v>39258</v>
          </cell>
          <cell r="H66" t="str">
            <v>서울특별시</v>
          </cell>
          <cell r="I66" t="str">
            <v>채영원,서영춘,황경배,김창원,홍찬희,박종슬,염영배,김영종,배광무(비)</v>
          </cell>
          <cell r="J66" t="str">
            <v>유사</v>
          </cell>
        </row>
        <row r="67">
          <cell r="A67">
            <v>123</v>
          </cell>
          <cell r="B67" t="str">
            <v>감리</v>
          </cell>
          <cell r="C67" t="str">
            <v>고속선 종합감시제어시스템 구축 책임감리용역(2차)</v>
          </cell>
          <cell r="D67">
            <v>102113000</v>
          </cell>
          <cell r="E67">
            <v>25528250</v>
          </cell>
          <cell r="F67">
            <v>39173</v>
          </cell>
          <cell r="G67">
            <v>39263</v>
          </cell>
          <cell r="H67" t="str">
            <v>한국철도공사오송고속철도전기사무소</v>
          </cell>
          <cell r="I67" t="str">
            <v>조영한,최순관,김 영(비)</v>
          </cell>
          <cell r="J67" t="str">
            <v>동일</v>
          </cell>
          <cell r="K67" t="str">
            <v>교류</v>
          </cell>
        </row>
        <row r="68">
          <cell r="A68">
            <v>124</v>
          </cell>
          <cell r="B68" t="str">
            <v>감리</v>
          </cell>
          <cell r="C68" t="str">
            <v>인천국제공항 2단계건설 건축시설 전면책임감리용역(통신케이블이설 및 통신/배관분야)</v>
          </cell>
          <cell r="D68">
            <v>288782379</v>
          </cell>
          <cell r="E68">
            <v>72195594.75</v>
          </cell>
          <cell r="F68">
            <v>38467</v>
          </cell>
          <cell r="G68">
            <v>39294</v>
          </cell>
          <cell r="H68" t="str">
            <v>인천국제공항공사</v>
          </cell>
          <cell r="I68" t="str">
            <v>조창용,전구연(비)</v>
          </cell>
          <cell r="J68" t="str">
            <v>유사</v>
          </cell>
        </row>
        <row r="69">
          <cell r="A69">
            <v>125</v>
          </cell>
          <cell r="B69" t="str">
            <v>감리</v>
          </cell>
          <cell r="C69" t="str">
            <v>인천국제공항 2단계 건축시설공사 전면책임감리용역(정보통신분야 인터페이스 전담감리)</v>
          </cell>
          <cell r="D69">
            <v>108422000</v>
          </cell>
          <cell r="E69">
            <v>27105500</v>
          </cell>
          <cell r="F69">
            <v>38917</v>
          </cell>
          <cell r="G69">
            <v>39294</v>
          </cell>
          <cell r="H69" t="str">
            <v>인천국제공항공사</v>
          </cell>
          <cell r="I69" t="str">
            <v>이인규,이종훈</v>
          </cell>
          <cell r="J69" t="str">
            <v>유사</v>
          </cell>
        </row>
        <row r="70">
          <cell r="A70">
            <v>126</v>
          </cell>
          <cell r="B70" t="str">
            <v>감리</v>
          </cell>
          <cell r="C70" t="str">
            <v>천안시 지능형교통체계(ITS) 구축사업 감리용역(3차)</v>
          </cell>
          <cell r="D70">
            <v>242590850</v>
          </cell>
          <cell r="E70">
            <v>60647712.5</v>
          </cell>
          <cell r="F70">
            <v>39115</v>
          </cell>
          <cell r="G70">
            <v>39392</v>
          </cell>
          <cell r="H70" t="str">
            <v>천안시</v>
          </cell>
          <cell r="I70" t="str">
            <v>김영길,송재호,정윤호,김형구(비)</v>
          </cell>
          <cell r="J70" t="str">
            <v>유사</v>
          </cell>
        </row>
        <row r="71">
          <cell r="A71">
            <v>127</v>
          </cell>
          <cell r="B71" t="str">
            <v>감리</v>
          </cell>
          <cell r="C71" t="str">
            <v>경의선 철도·도로 출입시설 공용야드 건물신축기타공사 전면책임감리용역</v>
          </cell>
          <cell r="D71">
            <v>224164795</v>
          </cell>
          <cell r="E71">
            <v>56041198.75</v>
          </cell>
          <cell r="F71">
            <v>38965</v>
          </cell>
          <cell r="G71">
            <v>39440</v>
          </cell>
          <cell r="H71" t="str">
            <v>한국철도시설공단</v>
          </cell>
          <cell r="I71" t="str">
            <v>조춘봉,김창호,전구연(비)</v>
          </cell>
          <cell r="J71" t="str">
            <v>동일</v>
          </cell>
        </row>
        <row r="72">
          <cell r="A72">
            <v>128</v>
          </cell>
          <cell r="B72" t="str">
            <v>감리</v>
          </cell>
          <cell r="C72" t="str">
            <v>2007 수도권 국도ITS 기반인프라 감리용역</v>
          </cell>
          <cell r="D72">
            <v>56999250</v>
          </cell>
          <cell r="E72">
            <v>14249812.5</v>
          </cell>
          <cell r="F72">
            <v>39316</v>
          </cell>
          <cell r="G72">
            <v>39443</v>
          </cell>
          <cell r="H72" t="str">
            <v>한국건설기술연구원</v>
          </cell>
          <cell r="I72" t="str">
            <v>이동인,김형구(비)</v>
          </cell>
          <cell r="J72" t="str">
            <v>유사</v>
          </cell>
        </row>
        <row r="73">
          <cell r="A73">
            <v>129</v>
          </cell>
          <cell r="B73" t="str">
            <v>감리</v>
          </cell>
          <cell r="C73" t="str">
            <v>경의선 용산∼문산간 통신설비 신설공사 책임감리용역(4차)</v>
          </cell>
          <cell r="D73">
            <v>485850000</v>
          </cell>
          <cell r="E73">
            <v>121462500</v>
          </cell>
          <cell r="F73">
            <v>39135</v>
          </cell>
          <cell r="G73">
            <v>39447</v>
          </cell>
          <cell r="H73" t="str">
            <v>한국철도시설공단</v>
          </cell>
          <cell r="J73" t="str">
            <v>동일</v>
          </cell>
          <cell r="K73" t="str">
            <v>교류</v>
          </cell>
        </row>
        <row r="74">
          <cell r="A74">
            <v>130</v>
          </cell>
          <cell r="B74" t="str">
            <v>감리</v>
          </cell>
          <cell r="C74" t="str">
            <v>경춘선 금곡~춘천간 통신설비 신설공사 책임감리용역(제3차)</v>
          </cell>
          <cell r="D74">
            <v>204005700</v>
          </cell>
          <cell r="E74">
            <v>51001425</v>
          </cell>
          <cell r="F74">
            <v>39181</v>
          </cell>
          <cell r="G74">
            <v>39447</v>
          </cell>
          <cell r="H74" t="str">
            <v>한국철도시설공단수도권지역본부</v>
          </cell>
          <cell r="J74" t="str">
            <v>동일</v>
          </cell>
          <cell r="K74" t="str">
            <v>교류</v>
          </cell>
        </row>
        <row r="75">
          <cell r="A75">
            <v>131</v>
          </cell>
          <cell r="B75" t="str">
            <v>감리</v>
          </cell>
          <cell r="C75" t="str">
            <v>인천국제공항 2단계 항행안전시설 전면책임감리용역(2차)</v>
          </cell>
          <cell r="D75">
            <v>224094750</v>
          </cell>
          <cell r="E75">
            <v>56023687.5</v>
          </cell>
          <cell r="F75">
            <v>39083</v>
          </cell>
          <cell r="G75">
            <v>39447</v>
          </cell>
          <cell r="H75" t="str">
            <v>인천국제공항공사</v>
          </cell>
          <cell r="I75" t="str">
            <v>강종화,윤재성,전구연(비)</v>
          </cell>
          <cell r="J75" t="str">
            <v>유사</v>
          </cell>
        </row>
        <row r="76">
          <cell r="A76">
            <v>132</v>
          </cell>
          <cell r="B76" t="str">
            <v>감리</v>
          </cell>
          <cell r="C76" t="str">
            <v>2단계건설 정보통신시스템 감리용역(2NTA1)(2차)</v>
          </cell>
          <cell r="D76">
            <v>3130277570</v>
          </cell>
          <cell r="E76">
            <v>782569392.5</v>
          </cell>
          <cell r="F76">
            <v>39083</v>
          </cell>
          <cell r="G76">
            <v>39447</v>
          </cell>
          <cell r="H76" t="str">
            <v>인천국제공항공사</v>
          </cell>
          <cell r="I76" t="str">
            <v>김창호,김태환,이영호,류진구,엄세용,조한수,구현모,김재준,김재석,홍성윤,김창원,윤진수,박완준,이행남,정재구,권상우,윤복청,임완선,김일붕,최두성,조춘봉,정영균,김대봉,이지영,허호정,심형섭,안대영,김용수,계택모(비),염영배(비),김형구(비)</v>
          </cell>
          <cell r="J76" t="str">
            <v>유사</v>
          </cell>
        </row>
        <row r="77">
          <cell r="A77">
            <v>133</v>
          </cell>
          <cell r="B77" t="str">
            <v>감리</v>
          </cell>
          <cell r="C77" t="str">
            <v>인천광역시 버스정보시스템(BMS/BIS)구축사업 감리용역(1차)</v>
          </cell>
          <cell r="D77">
            <v>297822840</v>
          </cell>
          <cell r="E77">
            <v>74455710</v>
          </cell>
          <cell r="F77">
            <v>39115</v>
          </cell>
          <cell r="G77">
            <v>39447</v>
          </cell>
          <cell r="H77" t="str">
            <v>인천교통공사</v>
          </cell>
          <cell r="I77" t="str">
            <v>김복영,구세연,장상호,정윤호,정복현,김형구(비),계택모(비)</v>
          </cell>
          <cell r="J77" t="str">
            <v>유사</v>
          </cell>
        </row>
        <row r="78">
          <cell r="A78">
            <v>134</v>
          </cell>
          <cell r="B78" t="str">
            <v>감리</v>
          </cell>
          <cell r="C78" t="str">
            <v xml:space="preserve">경부고속철도 동대구~부산간 전송망 전면책임감리용역 </v>
          </cell>
          <cell r="D78">
            <v>217000000</v>
          </cell>
          <cell r="E78">
            <v>54250000</v>
          </cell>
          <cell r="F78">
            <v>39167</v>
          </cell>
          <cell r="G78">
            <v>39447</v>
          </cell>
          <cell r="H78" t="str">
            <v>한국철도시설공단</v>
          </cell>
          <cell r="I78" t="str">
            <v>김성기,최덕근,최순관,김 영(비)</v>
          </cell>
          <cell r="J78" t="str">
            <v>동일</v>
          </cell>
          <cell r="K78" t="str">
            <v>교류</v>
          </cell>
        </row>
        <row r="79">
          <cell r="A79">
            <v>135</v>
          </cell>
          <cell r="B79" t="str">
            <v>감리</v>
          </cell>
          <cell r="C79" t="str">
            <v>제주국제공항 시설확장공사 전면책임감리용역(1차)</v>
          </cell>
          <cell r="D79">
            <v>124919421</v>
          </cell>
          <cell r="E79">
            <v>31229855.25</v>
          </cell>
          <cell r="F79">
            <v>39206</v>
          </cell>
          <cell r="G79">
            <v>39447</v>
          </cell>
          <cell r="H79" t="str">
            <v>한국공항공사</v>
          </cell>
          <cell r="I79" t="str">
            <v>전경배,민홍식(비)</v>
          </cell>
          <cell r="J79" t="str">
            <v>유사</v>
          </cell>
        </row>
        <row r="80">
          <cell r="A80">
            <v>136</v>
          </cell>
          <cell r="B80" t="str">
            <v>감리</v>
          </cell>
          <cell r="C80" t="str">
            <v>여수시 지능형교통체계(ITS) 구축사업 책임감리용역(3차분)</v>
          </cell>
          <cell r="D80">
            <v>182870835</v>
          </cell>
          <cell r="E80">
            <v>45717708.75</v>
          </cell>
          <cell r="F80">
            <v>39318</v>
          </cell>
          <cell r="G80">
            <v>39492</v>
          </cell>
          <cell r="H80" t="str">
            <v>여수시</v>
          </cell>
          <cell r="I80" t="str">
            <v>김동승,김태관,김형구(비)</v>
          </cell>
          <cell r="J80" t="str">
            <v>유사</v>
          </cell>
        </row>
        <row r="81">
          <cell r="A81">
            <v>137</v>
          </cell>
          <cell r="B81" t="str">
            <v>감리</v>
          </cell>
          <cell r="C81" t="str">
            <v>2007년 교통신호기 설치 및 보수공사 감리용역(강북지역)</v>
          </cell>
          <cell r="D81">
            <v>198369500</v>
          </cell>
          <cell r="E81">
            <v>49592375</v>
          </cell>
          <cell r="F81">
            <v>39220</v>
          </cell>
          <cell r="G81">
            <v>39506</v>
          </cell>
          <cell r="H81" t="str">
            <v>서울특별시</v>
          </cell>
          <cell r="I81" t="str">
            <v>채영원,서영춘,김형구(비)</v>
          </cell>
          <cell r="J81" t="str">
            <v>유사</v>
          </cell>
        </row>
        <row r="82">
          <cell r="A82">
            <v>138</v>
          </cell>
          <cell r="B82" t="str">
            <v>감리</v>
          </cell>
          <cell r="C82" t="str">
            <v>대구광역시 버스운행관리시스템(BMS) 2차 구축사업 감리용역</v>
          </cell>
          <cell r="D82">
            <v>291618000</v>
          </cell>
          <cell r="E82">
            <v>72904500</v>
          </cell>
          <cell r="F82">
            <v>39251</v>
          </cell>
          <cell r="G82">
            <v>39521</v>
          </cell>
          <cell r="H82" t="str">
            <v>대구광역시</v>
          </cell>
          <cell r="I82" t="str">
            <v>이상규,김대봉,김구원,안대영,염영배(비),계택모(비)</v>
          </cell>
          <cell r="J82" t="str">
            <v>유사</v>
          </cell>
        </row>
        <row r="83">
          <cell r="A83">
            <v>139</v>
          </cell>
          <cell r="B83" t="str">
            <v>감리</v>
          </cell>
          <cell r="C83" t="str">
            <v>불법주정차 무인단속시스템 확대구축사업 책임감리용역</v>
          </cell>
          <cell r="D83">
            <v>67148000</v>
          </cell>
          <cell r="E83">
            <v>16787000</v>
          </cell>
          <cell r="F83">
            <v>39322</v>
          </cell>
          <cell r="G83">
            <v>39532</v>
          </cell>
          <cell r="H83" t="str">
            <v>서울특별시</v>
          </cell>
          <cell r="I83" t="str">
            <v>김명곤,염영배(비)</v>
          </cell>
          <cell r="J83" t="str">
            <v>유사</v>
          </cell>
        </row>
        <row r="84">
          <cell r="A84">
            <v>140</v>
          </cell>
          <cell r="B84" t="str">
            <v>감리</v>
          </cell>
          <cell r="C84" t="str">
            <v>광역전철 역무자동화설비 확충 책임감리용역</v>
          </cell>
          <cell r="D84">
            <v>350374000</v>
          </cell>
          <cell r="E84">
            <v>87593500</v>
          </cell>
          <cell r="F84">
            <v>39386</v>
          </cell>
          <cell r="G84">
            <v>39570</v>
          </cell>
          <cell r="H84" t="str">
            <v>한국철도공사서울정보통신사무소</v>
          </cell>
          <cell r="I84" t="str">
            <v>신동필,김광수,원천석,호원우,박찬삼,이호준,김인진(비),신승춘</v>
          </cell>
          <cell r="J84" t="str">
            <v>동일</v>
          </cell>
          <cell r="K84" t="str">
            <v>교류</v>
          </cell>
        </row>
        <row r="85">
          <cell r="A85">
            <v>141</v>
          </cell>
          <cell r="B85" t="str">
            <v>감리</v>
          </cell>
          <cell r="C85" t="str">
            <v>Seoul TOPIS시스템 3단계 시스템 책임감리용역</v>
          </cell>
          <cell r="D85">
            <v>54753000</v>
          </cell>
          <cell r="E85">
            <v>13688250</v>
          </cell>
          <cell r="F85">
            <v>39386</v>
          </cell>
          <cell r="G85">
            <v>39595</v>
          </cell>
          <cell r="H85" t="str">
            <v>서울특별시</v>
          </cell>
          <cell r="I85" t="str">
            <v>김형구,이동선</v>
          </cell>
          <cell r="J85" t="str">
            <v>유사</v>
          </cell>
        </row>
        <row r="86">
          <cell r="A86">
            <v>142</v>
          </cell>
          <cell r="B86" t="str">
            <v>감리</v>
          </cell>
          <cell r="C86" t="str">
            <v>인천국제공항 2단계 항행안전시설 전면책임감리용역</v>
          </cell>
          <cell r="D86">
            <v>88154000</v>
          </cell>
          <cell r="E86">
            <v>22038500</v>
          </cell>
          <cell r="F86">
            <v>39448</v>
          </cell>
          <cell r="G86">
            <v>39660</v>
          </cell>
          <cell r="H86" t="str">
            <v>인천국제공항공사</v>
          </cell>
          <cell r="I86" t="str">
            <v>강종화,전구연(비)</v>
          </cell>
          <cell r="J86" t="str">
            <v>유사</v>
          </cell>
        </row>
        <row r="87">
          <cell r="A87">
            <v>143</v>
          </cell>
          <cell r="B87" t="str">
            <v>감리</v>
          </cell>
          <cell r="C87" t="str">
            <v>2단계건설 정보통신시스템 감리용역(2NTA1)(3차)</v>
          </cell>
          <cell r="D87">
            <v>1985107697</v>
          </cell>
          <cell r="E87">
            <v>496276924.25</v>
          </cell>
          <cell r="F87">
            <v>39478</v>
          </cell>
          <cell r="G87">
            <v>39660</v>
          </cell>
          <cell r="H87" t="str">
            <v>인천국제공항공사</v>
          </cell>
          <cell r="I87" t="str">
            <v>김태환,김용수,김창원,허호정,최두성,정재구,윤복청,윤진수,박완준,이행남,권상우,김재준,이영호,류진구,엄세용,구현모,김재석,정의두,김일붕,임완선,심형섭,계택모(비),염영배(비),김형구(비),정복현(비)</v>
          </cell>
          <cell r="J87" t="str">
            <v>유사</v>
          </cell>
        </row>
        <row r="88">
          <cell r="A88">
            <v>144</v>
          </cell>
          <cell r="B88" t="str">
            <v>감리</v>
          </cell>
          <cell r="C88" t="str">
            <v>인천광역시 버스정보시스템(BMS/BIS)구축사업 감리용역(2차)</v>
          </cell>
          <cell r="D88">
            <v>247046520</v>
          </cell>
          <cell r="E88">
            <v>61761630</v>
          </cell>
          <cell r="F88">
            <v>39456</v>
          </cell>
          <cell r="G88">
            <v>39753</v>
          </cell>
          <cell r="H88" t="str">
            <v>인천교통공사</v>
          </cell>
          <cell r="I88" t="str">
            <v>김복영,장상호,정윤호,정복현,김형구(비),계택모(비)</v>
          </cell>
          <cell r="J88" t="str">
            <v>유사</v>
          </cell>
        </row>
        <row r="89">
          <cell r="A89">
            <v>145</v>
          </cell>
          <cell r="B89" t="str">
            <v>감리</v>
          </cell>
          <cell r="C89" t="str">
            <v>2008년도 익산청 국도ITS 기반인프라 구축 감리용역</v>
          </cell>
          <cell r="D89">
            <v>114433900</v>
          </cell>
          <cell r="E89">
            <v>28608475</v>
          </cell>
          <cell r="F89">
            <v>39633</v>
          </cell>
          <cell r="G89">
            <v>39778</v>
          </cell>
          <cell r="H89" t="str">
            <v>한국건설기술연구원</v>
          </cell>
          <cell r="I89" t="str">
            <v>김창원,김구원,황경배,서영춘,이태호</v>
          </cell>
          <cell r="J89" t="str">
            <v>유사</v>
          </cell>
        </row>
        <row r="90">
          <cell r="A90">
            <v>146</v>
          </cell>
          <cell r="B90" t="str">
            <v>감리</v>
          </cell>
          <cell r="C90" t="str">
            <v>2008년도 서울지방국토관리청 국도 ITS 구축 감리용역</v>
          </cell>
          <cell r="D90">
            <v>132797700</v>
          </cell>
          <cell r="E90">
            <v>33199425</v>
          </cell>
          <cell r="F90">
            <v>39633</v>
          </cell>
          <cell r="G90">
            <v>39792</v>
          </cell>
          <cell r="H90" t="str">
            <v>한국건설기술연구원</v>
          </cell>
          <cell r="I90" t="str">
            <v>김동승,윤복청,이태호,염영배(비)</v>
          </cell>
          <cell r="J90" t="str">
            <v>유사</v>
          </cell>
        </row>
        <row r="91">
          <cell r="A91">
            <v>147</v>
          </cell>
          <cell r="B91" t="str">
            <v>감리</v>
          </cell>
          <cell r="C91" t="str">
            <v>여객터미널 공항이용안내단말기 개선공사 감리용역(BNTC1)</v>
          </cell>
          <cell r="D91">
            <v>9420000</v>
          </cell>
          <cell r="E91">
            <v>2355000</v>
          </cell>
          <cell r="F91">
            <v>39738</v>
          </cell>
          <cell r="G91">
            <v>39808</v>
          </cell>
          <cell r="H91" t="str">
            <v>인천국제공항공사</v>
          </cell>
          <cell r="I91" t="str">
            <v>김형구</v>
          </cell>
          <cell r="J91" t="str">
            <v>유사</v>
          </cell>
        </row>
        <row r="92">
          <cell r="A92">
            <v>148</v>
          </cell>
          <cell r="B92" t="str">
            <v>감리</v>
          </cell>
          <cell r="C92" t="str">
            <v>무인단속시스템 구축사업 책임감리용역</v>
          </cell>
          <cell r="D92">
            <v>77283000</v>
          </cell>
          <cell r="E92">
            <v>19320750</v>
          </cell>
          <cell r="F92">
            <v>39576</v>
          </cell>
          <cell r="G92">
            <v>39815</v>
          </cell>
          <cell r="H92" t="str">
            <v>서울특별시</v>
          </cell>
          <cell r="I92" t="str">
            <v>김명곤,김영종,염영배(비)</v>
          </cell>
          <cell r="J92" t="str">
            <v>유사</v>
          </cell>
        </row>
        <row r="93">
          <cell r="A93">
            <v>149</v>
          </cell>
          <cell r="B93" t="str">
            <v>감리</v>
          </cell>
          <cell r="C93" t="str">
            <v>인천국제공항철도 통신설비 신설공사 전면책임감리용역</v>
          </cell>
          <cell r="D93">
            <v>796491000</v>
          </cell>
          <cell r="E93">
            <v>199122750</v>
          </cell>
          <cell r="F93">
            <v>37950</v>
          </cell>
          <cell r="G93">
            <v>40178</v>
          </cell>
          <cell r="H93" t="str">
            <v>인천국제공항철도(주)</v>
          </cell>
          <cell r="I93" t="str">
            <v>신동필,김주일,황홍헌,이열호</v>
          </cell>
          <cell r="J93" t="str">
            <v>동일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신청서"/>
      <sheetName val="표지"/>
      <sheetName val="자기평가서"/>
      <sheetName val="참여감리원동의서"/>
      <sheetName val="담합입찰방지각서"/>
      <sheetName val="실적증명서각서"/>
      <sheetName val="업체현황"/>
      <sheetName val="감리원현황"/>
      <sheetName val="김경순"/>
      <sheetName val="김경순경력"/>
      <sheetName val="김경순실적"/>
      <sheetName val="김태곤"/>
      <sheetName val="김태곤경력"/>
      <sheetName val="김태곤실적"/>
      <sheetName val="정완섭"/>
      <sheetName val="정완섭경력"/>
      <sheetName val="정완섭실적"/>
      <sheetName val="민홍식"/>
      <sheetName val="민홍식경력"/>
      <sheetName val="실적계"/>
      <sheetName val="동일실적"/>
      <sheetName val="문유사"/>
      <sheetName val="유사실적"/>
      <sheetName val="입찰제한"/>
      <sheetName val="재정상태"/>
      <sheetName val="개발실적"/>
      <sheetName val="특허"/>
      <sheetName val="투자실적"/>
      <sheetName val="교육"/>
      <sheetName val="업무중첩"/>
      <sheetName val="교체빈도"/>
      <sheetName val="가점"/>
      <sheetName val="감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">
          <cell r="A1" t="str">
            <v>번호</v>
          </cell>
          <cell r="B1" t="str">
            <v>분야</v>
          </cell>
          <cell r="C1" t="str">
            <v>용 역 명</v>
          </cell>
          <cell r="D1" t="str">
            <v>금액</v>
          </cell>
          <cell r="E1" t="str">
            <v>환산금액</v>
          </cell>
          <cell r="F1" t="str">
            <v>착수일</v>
          </cell>
          <cell r="G1" t="str">
            <v>준공일</v>
          </cell>
          <cell r="H1" t="str">
            <v>발주처</v>
          </cell>
          <cell r="I1" t="str">
            <v>참여기술자</v>
          </cell>
          <cell r="J1" t="str">
            <v>동일/유사</v>
          </cell>
          <cell r="K1" t="str">
            <v>교류가산</v>
          </cell>
        </row>
        <row r="2">
          <cell r="A2">
            <v>1</v>
          </cell>
          <cell r="B2" t="str">
            <v>설계</v>
          </cell>
          <cell r="C2" t="str">
            <v>인천국제공항 제2단계건설 북측 항공화물창고 신축공사 기본 및 실시설계용역</v>
          </cell>
          <cell r="D2">
            <v>26611980</v>
          </cell>
          <cell r="E2">
            <v>26611980</v>
          </cell>
          <cell r="F2">
            <v>38615</v>
          </cell>
          <cell r="G2">
            <v>38807</v>
          </cell>
          <cell r="H2" t="str">
            <v>인천국제공항공사</v>
          </cell>
          <cell r="I2" t="str">
            <v>이현태,이동훈,이수호,김정주</v>
          </cell>
          <cell r="J2" t="str">
            <v>유사</v>
          </cell>
        </row>
        <row r="3">
          <cell r="A3">
            <v>2</v>
          </cell>
          <cell r="B3" t="str">
            <v>설계</v>
          </cell>
          <cell r="C3" t="str">
            <v>제주공항 활주로연장 및 기타공사 실시설계용역</v>
          </cell>
          <cell r="D3">
            <v>81166800</v>
          </cell>
          <cell r="E3">
            <v>81166800</v>
          </cell>
          <cell r="F3">
            <v>37793</v>
          </cell>
          <cell r="G3">
            <v>38812</v>
          </cell>
          <cell r="H3" t="str">
            <v>부산지방항공청</v>
          </cell>
          <cell r="I3" t="str">
            <v>임종명,유기호,배광무,설일환,박주용,김석영,김홍범,신원조,장승훈,윤석준,신우식</v>
          </cell>
          <cell r="J3" t="str">
            <v>유사</v>
          </cell>
        </row>
        <row r="4">
          <cell r="A4">
            <v>3</v>
          </cell>
          <cell r="B4" t="str">
            <v>설계</v>
          </cell>
          <cell r="C4" t="str">
            <v>제주공항 시설확충 실시설계용역</v>
          </cell>
          <cell r="D4">
            <v>199100350</v>
          </cell>
          <cell r="E4">
            <v>199100350</v>
          </cell>
          <cell r="F4">
            <v>37873</v>
          </cell>
          <cell r="G4">
            <v>38812</v>
          </cell>
          <cell r="H4" t="str">
            <v>부산지방항공청</v>
          </cell>
          <cell r="I4" t="str">
            <v>계택모,이현태,유기호,설일환,장승훈,은정기,민영수,모상진,신우식,김정주</v>
          </cell>
          <cell r="J4" t="str">
            <v>유사</v>
          </cell>
        </row>
        <row r="5">
          <cell r="A5">
            <v>4</v>
          </cell>
          <cell r="B5" t="str">
            <v>설계
감리</v>
          </cell>
          <cell r="C5" t="str">
            <v>회현동 주상복합 신축공사 설계감리용역</v>
          </cell>
          <cell r="D5">
            <v>11388500</v>
          </cell>
          <cell r="E5">
            <v>11388500</v>
          </cell>
          <cell r="F5">
            <v>38665</v>
          </cell>
          <cell r="G5">
            <v>38867</v>
          </cell>
          <cell r="H5" t="str">
            <v>군인공제회</v>
          </cell>
          <cell r="I5" t="str">
            <v>임종명,이현태,유기호</v>
          </cell>
          <cell r="J5" t="str">
            <v>유사</v>
          </cell>
        </row>
        <row r="6">
          <cell r="A6">
            <v>5</v>
          </cell>
          <cell r="B6" t="str">
            <v>설계</v>
          </cell>
          <cell r="C6" t="str">
            <v>청량리민자역사 신축 구내 통신설비 단계별 실시설계용역</v>
          </cell>
          <cell r="D6">
            <v>38500000</v>
          </cell>
          <cell r="E6">
            <v>38500000</v>
          </cell>
          <cell r="F6">
            <v>38017</v>
          </cell>
          <cell r="G6">
            <v>38868</v>
          </cell>
          <cell r="H6" t="str">
            <v>한화청량리역사㈜</v>
          </cell>
          <cell r="I6" t="str">
            <v>설일환,정계영,박수완,신관수,임종명</v>
          </cell>
          <cell r="J6" t="str">
            <v>동일</v>
          </cell>
          <cell r="K6" t="str">
            <v>교류</v>
          </cell>
        </row>
        <row r="7">
          <cell r="A7">
            <v>6</v>
          </cell>
          <cell r="B7" t="str">
            <v>설계</v>
          </cell>
          <cell r="C7" t="str">
            <v>2006년도 국도ITS 자가통신망 구축사업설계</v>
          </cell>
          <cell r="D7">
            <v>236230000</v>
          </cell>
          <cell r="E7">
            <v>236230000</v>
          </cell>
          <cell r="F7">
            <v>38826</v>
          </cell>
          <cell r="G7">
            <v>38885</v>
          </cell>
          <cell r="H7" t="str">
            <v>한국건설기술연구원</v>
          </cell>
          <cell r="I7" t="str">
            <v>임종명,이현태,유기호,장승훈,김태환,전구연,김석영,설일환,배광무,김 영,이영호,민홍식,염영배,홍영표,박주용,김홍범,이수호,정우창,김정주,이종훈,홍기은,신우식</v>
          </cell>
          <cell r="J7" t="str">
            <v>유사</v>
          </cell>
        </row>
        <row r="8">
          <cell r="A8">
            <v>7</v>
          </cell>
          <cell r="B8" t="str">
            <v>설계</v>
          </cell>
          <cell r="C8" t="str">
            <v>오리∼수원간 통신설비 기본 및 실시설계(3차)</v>
          </cell>
          <cell r="D8">
            <v>23000000</v>
          </cell>
          <cell r="E8">
            <v>23000000</v>
          </cell>
          <cell r="F8">
            <v>38897</v>
          </cell>
          <cell r="G8">
            <v>38926</v>
          </cell>
          <cell r="H8" t="str">
            <v>한국철도시설공단</v>
          </cell>
          <cell r="I8" t="str">
            <v>문헌일,설일환,김기원,김석영,배광무,
김홍범,염영배,김 영,임종명</v>
          </cell>
          <cell r="J8" t="str">
            <v>동일</v>
          </cell>
          <cell r="K8" t="str">
            <v>교류</v>
          </cell>
        </row>
        <row r="9">
          <cell r="A9">
            <v>8</v>
          </cell>
          <cell r="B9" t="str">
            <v>설계</v>
          </cell>
          <cell r="C9" t="str">
            <v>인제터널 터널교통관리시설 구축 실시설계용역</v>
          </cell>
          <cell r="D9">
            <v>345104816</v>
          </cell>
          <cell r="E9">
            <v>345104816</v>
          </cell>
          <cell r="F9">
            <v>38814</v>
          </cell>
          <cell r="G9">
            <v>38933</v>
          </cell>
          <cell r="H9" t="str">
            <v>한국도로공사</v>
          </cell>
          <cell r="I9" t="str">
            <v>김성만,김 영,설일환,이현태,임종명,유기호,장승훈,최진근,박완준,이수호</v>
          </cell>
          <cell r="J9" t="str">
            <v>유사</v>
          </cell>
        </row>
        <row r="10">
          <cell r="A10">
            <v>9</v>
          </cell>
          <cell r="B10" t="str">
            <v>설계</v>
          </cell>
          <cell r="C10" t="str">
            <v>경전선 진주∼광양간 통신설비 기본설계(2차)</v>
          </cell>
          <cell r="D10">
            <v>80700400</v>
          </cell>
          <cell r="E10">
            <v>80700400</v>
          </cell>
          <cell r="F10">
            <v>38755</v>
          </cell>
          <cell r="G10">
            <v>38935</v>
          </cell>
          <cell r="H10" t="str">
            <v>한국철도시설공단</v>
          </cell>
          <cell r="I10" t="str">
            <v>임종명,김석영,이현태,설일환,김 영,배광무,장승훈,나부성,최원석,박병수,이정섭,박용영,정상빈</v>
          </cell>
          <cell r="J10" t="str">
            <v>동일</v>
          </cell>
        </row>
        <row r="11">
          <cell r="A11">
            <v>10</v>
          </cell>
          <cell r="B11" t="str">
            <v>설계</v>
          </cell>
          <cell r="C11" t="str">
            <v>영등포구 광대역 자가정보통신망 기본 및 실시설계</v>
          </cell>
          <cell r="D11">
            <v>36426000</v>
          </cell>
          <cell r="E11">
            <v>36426000</v>
          </cell>
          <cell r="F11">
            <v>38841</v>
          </cell>
          <cell r="G11">
            <v>38989</v>
          </cell>
          <cell r="H11" t="str">
            <v>영등포구청</v>
          </cell>
          <cell r="I11" t="str">
            <v>유기호,이현태,임종명,장승훈,신우식,이수호,정우창,김정주</v>
          </cell>
          <cell r="J11" t="str">
            <v>유사</v>
          </cell>
        </row>
        <row r="12">
          <cell r="A12">
            <v>11</v>
          </cell>
          <cell r="B12" t="str">
            <v>설계</v>
          </cell>
          <cell r="C12" t="str">
            <v>동해선 철도·도로 출입시설 기본 및 실시설계</v>
          </cell>
          <cell r="D12">
            <v>81222000</v>
          </cell>
          <cell r="E12">
            <v>81222000</v>
          </cell>
          <cell r="F12">
            <v>38630</v>
          </cell>
          <cell r="G12">
            <v>39020</v>
          </cell>
          <cell r="H12" t="str">
            <v>한국철도시설공단</v>
          </cell>
          <cell r="I12" t="str">
            <v>윤병성,정계영,이재형</v>
          </cell>
          <cell r="J12" t="str">
            <v>동일</v>
          </cell>
        </row>
        <row r="13">
          <cell r="A13">
            <v>12</v>
          </cell>
          <cell r="B13" t="str">
            <v>설계</v>
          </cell>
          <cell r="C13" t="str">
            <v>수원시설사업소 직원처소 증축에 따른 통신설비신설공사 실시설계용역</v>
          </cell>
          <cell r="D13">
            <v>3000000</v>
          </cell>
          <cell r="E13">
            <v>3000000</v>
          </cell>
          <cell r="F13">
            <v>39028</v>
          </cell>
          <cell r="G13">
            <v>39032</v>
          </cell>
          <cell r="H13" t="str">
            <v>한국철도공사수도권남부지사</v>
          </cell>
          <cell r="I13" t="str">
            <v>박수완,최병창,설일환</v>
          </cell>
          <cell r="J13" t="str">
            <v>동일</v>
          </cell>
        </row>
        <row r="14">
          <cell r="A14">
            <v>13</v>
          </cell>
          <cell r="B14" t="str">
            <v>설계</v>
          </cell>
          <cell r="C14" t="str">
            <v>안양·강원항공무선표지소 전방향표지시설(VOR/TACAN) 및 기타부대시설 개량 실시설계용역</v>
          </cell>
          <cell r="D14">
            <v>92815490</v>
          </cell>
          <cell r="E14">
            <v>92815490</v>
          </cell>
          <cell r="F14">
            <v>38856</v>
          </cell>
          <cell r="G14">
            <v>39065</v>
          </cell>
          <cell r="H14" t="str">
            <v>서울지방항공청</v>
          </cell>
          <cell r="I14" t="str">
            <v>임종명,김영일,설일환,박주용,윤석준,김성만,이현태,유기호,장승훈,김정주,전구연,염영배</v>
          </cell>
          <cell r="J14" t="str">
            <v>유사</v>
          </cell>
        </row>
        <row r="15">
          <cell r="A15">
            <v>14</v>
          </cell>
          <cell r="B15" t="str">
            <v>설계</v>
          </cell>
          <cell r="C15" t="str">
            <v xml:space="preserve"> '06-전 통신공사 설계용역</v>
          </cell>
          <cell r="D15">
            <v>11949520</v>
          </cell>
          <cell r="E15">
            <v>11949520</v>
          </cell>
          <cell r="F15">
            <v>39028</v>
          </cell>
          <cell r="G15">
            <v>39073</v>
          </cell>
          <cell r="H15" t="str">
            <v>해군중앙경리단</v>
          </cell>
          <cell r="I15" t="str">
            <v>이현태,유기호,김 영,임종명,설일환,장승훈,홍기은,이수호,정우창,신우식</v>
          </cell>
          <cell r="J15" t="str">
            <v>유사</v>
          </cell>
        </row>
        <row r="16">
          <cell r="A16">
            <v>15</v>
          </cell>
          <cell r="B16" t="str">
            <v>설계</v>
          </cell>
          <cell r="C16" t="str">
            <v>원주~강릉간 복선전철 통신유도대책 설계용역(1차)</v>
          </cell>
          <cell r="D16">
            <v>120000000</v>
          </cell>
          <cell r="E16">
            <v>120000000</v>
          </cell>
          <cell r="F16">
            <v>39077</v>
          </cell>
          <cell r="G16">
            <v>39082</v>
          </cell>
          <cell r="H16" t="str">
            <v>한국철도시설공단</v>
          </cell>
          <cell r="I16" t="str">
            <v>이현태,김 영,조창진,은정기,나부성,김석영,박선민,설일환,문헌일,박용영,유기호,최원석,안원표,윤병성,정병택</v>
          </cell>
          <cell r="J16" t="str">
            <v>동일</v>
          </cell>
          <cell r="K16" t="str">
            <v>교류</v>
          </cell>
        </row>
        <row r="17">
          <cell r="A17">
            <v>16</v>
          </cell>
          <cell r="B17" t="str">
            <v>설계</v>
          </cell>
          <cell r="C17" t="str">
            <v>버스운행관리시스템(BMS) 2차 구축사업 실시설계 용역</v>
          </cell>
          <cell r="D17">
            <v>105739000</v>
          </cell>
          <cell r="E17">
            <v>105739000</v>
          </cell>
          <cell r="F17">
            <v>39066</v>
          </cell>
          <cell r="G17">
            <v>39155</v>
          </cell>
          <cell r="H17" t="str">
            <v>대구광역시</v>
          </cell>
          <cell r="I17" t="str">
            <v>이현태,유기호,장승훈,박주용,홍기은,윤석준,이수호,정우창,신우식,김정주,홍영표,이영호,석성원,이현주,임종명,김성만,설일환,김 영,민홍식,염영배</v>
          </cell>
          <cell r="J17" t="str">
            <v>유사</v>
          </cell>
        </row>
        <row r="18">
          <cell r="A18">
            <v>17</v>
          </cell>
          <cell r="B18" t="str">
            <v>설계</v>
          </cell>
          <cell r="C18" t="str">
            <v>인천국제공항철도 건설에 따른 통신 유도대책 설계용역</v>
          </cell>
          <cell r="D18">
            <v>160783838</v>
          </cell>
          <cell r="E18">
            <v>160783838</v>
          </cell>
          <cell r="F18">
            <v>37474</v>
          </cell>
          <cell r="G18">
            <v>39163</v>
          </cell>
          <cell r="H18" t="str">
            <v>공항철도㈜</v>
          </cell>
          <cell r="I18" t="str">
            <v>임종명,민홍식,이현태,은정기,김정주,설일환,배광무,임진학,최원석,유동인,김홍범,박주용,박수완,나부성,문헌일,염영배,장승훈,윤석준,김석영</v>
          </cell>
          <cell r="J18" t="str">
            <v>동일</v>
          </cell>
        </row>
        <row r="19">
          <cell r="A19">
            <v>18</v>
          </cell>
          <cell r="B19" t="str">
            <v>설계</v>
          </cell>
          <cell r="C19" t="str">
            <v xml:space="preserve"> '06 광역친환경농업단지조성사업 순천지구 설계용역(긴급)</v>
          </cell>
          <cell r="D19">
            <v>7968275</v>
          </cell>
          <cell r="E19">
            <v>7968275</v>
          </cell>
          <cell r="F19">
            <v>39128</v>
          </cell>
          <cell r="G19">
            <v>39178</v>
          </cell>
          <cell r="H19" t="str">
            <v>한국농촌공사</v>
          </cell>
          <cell r="I19" t="str">
            <v>이현태,유기호,장승훈,이수호,김정주,이영호,신우식</v>
          </cell>
          <cell r="J19" t="str">
            <v>유사</v>
          </cell>
        </row>
        <row r="20">
          <cell r="A20">
            <v>19</v>
          </cell>
          <cell r="B20" t="str">
            <v>설계</v>
          </cell>
          <cell r="C20" t="str">
            <v>양평군 불법주정차 무인단속시스템 실시설계용역</v>
          </cell>
          <cell r="D20">
            <v>5200000</v>
          </cell>
          <cell r="E20">
            <v>5200000</v>
          </cell>
          <cell r="F20">
            <v>39198</v>
          </cell>
          <cell r="G20">
            <v>39227</v>
          </cell>
          <cell r="H20" t="str">
            <v>양평군 도로교통사업소</v>
          </cell>
          <cell r="I20" t="str">
            <v>이현태,유기호,장승훈,신우식,김정주</v>
          </cell>
          <cell r="J20" t="str">
            <v>유사</v>
          </cell>
        </row>
        <row r="21">
          <cell r="A21">
            <v>20</v>
          </cell>
          <cell r="B21" t="str">
            <v>설계</v>
          </cell>
          <cell r="C21" t="str">
            <v>서울특별시교육청 방송(통신)시설 보수공사 설계용역</v>
          </cell>
          <cell r="D21">
            <v>12189280</v>
          </cell>
          <cell r="E21">
            <v>12189280</v>
          </cell>
          <cell r="F21">
            <v>39206</v>
          </cell>
          <cell r="G21">
            <v>39236</v>
          </cell>
          <cell r="H21" t="str">
            <v>서울특별시교육청</v>
          </cell>
          <cell r="I21" t="str">
            <v>유기호,이현태,장승훈,이수호,신우식,김정주</v>
          </cell>
          <cell r="J21" t="str">
            <v>유사</v>
          </cell>
        </row>
        <row r="22">
          <cell r="A22">
            <v>21</v>
          </cell>
          <cell r="B22" t="str">
            <v>설계</v>
          </cell>
          <cell r="C22" t="str">
            <v>광주·울산공항 계기착륙시설(ILS/DME)개량 실시설계용역</v>
          </cell>
          <cell r="D22">
            <v>57058000</v>
          </cell>
          <cell r="E22">
            <v>57058000</v>
          </cell>
          <cell r="F22">
            <v>39189</v>
          </cell>
          <cell r="G22">
            <v>39285</v>
          </cell>
          <cell r="H22" t="str">
            <v>부산지방항공청</v>
          </cell>
          <cell r="I22" t="str">
            <v>유기호,장승훈,임종명,김영일,박주용,윤석준,설일환,이현태,석성원</v>
          </cell>
          <cell r="J22" t="str">
            <v>유사</v>
          </cell>
        </row>
        <row r="23">
          <cell r="A23">
            <v>22</v>
          </cell>
          <cell r="B23" t="str">
            <v>설계</v>
          </cell>
          <cell r="C23" t="str">
            <v>광양항 종합감시시스템 실시설계 용역</v>
          </cell>
          <cell r="D23">
            <v>37440000</v>
          </cell>
          <cell r="E23">
            <v>37440000</v>
          </cell>
          <cell r="F23">
            <v>39238</v>
          </cell>
          <cell r="G23">
            <v>39304</v>
          </cell>
          <cell r="H23" t="str">
            <v>여수지방해양수산청</v>
          </cell>
          <cell r="I23" t="str">
            <v>조창진,이현태,유기호,계택모,장승훈,신우식,이수호,김정주,이영호,이현주</v>
          </cell>
          <cell r="J23" t="str">
            <v>유사</v>
          </cell>
        </row>
        <row r="24">
          <cell r="A24">
            <v>23</v>
          </cell>
          <cell r="B24" t="str">
            <v>설계</v>
          </cell>
          <cell r="C24" t="str">
            <v>00지역 안전경비장치 설치 설계용역</v>
          </cell>
          <cell r="D24">
            <v>9980000</v>
          </cell>
          <cell r="E24">
            <v>9980000</v>
          </cell>
          <cell r="F24">
            <v>39414</v>
          </cell>
          <cell r="G24">
            <v>39421</v>
          </cell>
          <cell r="H24" t="str">
            <v>육군제5861부대</v>
          </cell>
          <cell r="I24" t="str">
            <v>이현태,유기호,장승훈,신각용,이수호</v>
          </cell>
          <cell r="J24" t="str">
            <v>유사</v>
          </cell>
        </row>
        <row r="25">
          <cell r="A25">
            <v>24</v>
          </cell>
          <cell r="B25" t="str">
            <v>설계</v>
          </cell>
          <cell r="C25" t="str">
            <v>호남고속철도 건설사업 제1공구 기본설계용역(2007연부액)</v>
          </cell>
          <cell r="D25">
            <v>113218830</v>
          </cell>
          <cell r="E25">
            <v>113218830</v>
          </cell>
          <cell r="F25">
            <v>39051</v>
          </cell>
          <cell r="G25">
            <v>39447</v>
          </cell>
          <cell r="H25" t="str">
            <v>한국철도시설공단</v>
          </cell>
          <cell r="I25" t="str">
            <v>설일환,김 영,임종명,유기호,조창진,박주용,정계영,박상민,김기원,박수완,정종덕</v>
          </cell>
          <cell r="J25" t="str">
            <v>동일</v>
          </cell>
          <cell r="K25" t="str">
            <v>교류</v>
          </cell>
        </row>
        <row r="26">
          <cell r="A26">
            <v>25</v>
          </cell>
          <cell r="B26" t="str">
            <v>설계</v>
          </cell>
          <cell r="C26" t="str">
            <v>지하철 2호선 왕십리역 등 2개역 냉방신설 및 기타공사 설계용역(정보통신,AFC분야)</v>
          </cell>
          <cell r="D26">
            <v>12531250</v>
          </cell>
          <cell r="E26">
            <v>12531250</v>
          </cell>
          <cell r="F26">
            <v>39283</v>
          </cell>
          <cell r="G26">
            <v>39433</v>
          </cell>
          <cell r="H26" t="str">
            <v>서울메트로</v>
          </cell>
          <cell r="I26" t="str">
            <v>박주용,윤석준,이수호,홍기은,신우식,김정주,유기호</v>
          </cell>
          <cell r="J26" t="str">
            <v>동일</v>
          </cell>
        </row>
        <row r="27">
          <cell r="A27">
            <v>26</v>
          </cell>
          <cell r="B27" t="str">
            <v>설계</v>
          </cell>
          <cell r="C27" t="str">
            <v>원주~강릉간 복선전철 통신유도대책 설계용역(2차)</v>
          </cell>
          <cell r="D27">
            <v>158430000</v>
          </cell>
          <cell r="E27">
            <v>158430000</v>
          </cell>
          <cell r="F27">
            <v>39122</v>
          </cell>
          <cell r="G27">
            <v>39447</v>
          </cell>
          <cell r="H27" t="str">
            <v>한국철도시설공단</v>
          </cell>
          <cell r="I27" t="str">
            <v>이현태,김석영,조창진,안원표,나부성,정병택,문헌일,박선민,윤병성,은정기</v>
          </cell>
          <cell r="J27" t="str">
            <v>동일</v>
          </cell>
          <cell r="K27" t="str">
            <v>교류</v>
          </cell>
        </row>
        <row r="28">
          <cell r="A28">
            <v>27</v>
          </cell>
          <cell r="B28" t="str">
            <v>설계</v>
          </cell>
          <cell r="C28" t="str">
            <v>부전~마산간 복선전철 통신유도대책 설계용역</v>
          </cell>
          <cell r="D28">
            <v>82305000</v>
          </cell>
          <cell r="E28">
            <v>82305000</v>
          </cell>
          <cell r="F28">
            <v>39112</v>
          </cell>
          <cell r="G28">
            <v>39447</v>
          </cell>
          <cell r="H28" t="str">
            <v>한국철도시설공단</v>
          </cell>
          <cell r="I28" t="str">
            <v>조창진,김 영,유기호,김석영,나부성,박선민,박용영,최원석,김성원,은정기</v>
          </cell>
          <cell r="J28" t="str">
            <v>동일</v>
          </cell>
          <cell r="K28" t="str">
            <v>교류</v>
          </cell>
        </row>
        <row r="29">
          <cell r="A29">
            <v>28</v>
          </cell>
          <cell r="B29" t="str">
            <v>설계</v>
          </cell>
          <cell r="C29" t="str">
            <v>경부고속철도 2단계구간 역무용 통신설비 실시설계(2007연부액)</v>
          </cell>
          <cell r="D29">
            <v>960600000</v>
          </cell>
          <cell r="E29">
            <v>960600000</v>
          </cell>
          <cell r="F29">
            <v>39118</v>
          </cell>
          <cell r="G29">
            <v>39447</v>
          </cell>
          <cell r="H29" t="str">
            <v>한국철도시설공단</v>
          </cell>
          <cell r="I29" t="str">
            <v>이현태,임종명,안원표,김만석,계택모,장승훈,이경호,문헌일,민홍식,이호준,김성만,박주용,김홍범</v>
          </cell>
          <cell r="J29" t="str">
            <v>동일</v>
          </cell>
          <cell r="K29" t="str">
            <v>교류</v>
          </cell>
        </row>
        <row r="30">
          <cell r="A30">
            <v>29</v>
          </cell>
          <cell r="B30" t="str">
            <v>설계</v>
          </cell>
          <cell r="C30" t="str">
            <v>소사~원시간 복선전철 통신유도대책 설계용역</v>
          </cell>
          <cell r="D30">
            <v>71233000</v>
          </cell>
          <cell r="E30">
            <v>71233000</v>
          </cell>
          <cell r="F30">
            <v>39227</v>
          </cell>
          <cell r="G30">
            <v>39447</v>
          </cell>
          <cell r="H30" t="str">
            <v>한국철도시설공단</v>
          </cell>
          <cell r="I30" t="str">
            <v>조창진,김석영,박용영,설일환,박선민,은정기,최원석,박상훈,안원표</v>
          </cell>
          <cell r="J30" t="str">
            <v>동일</v>
          </cell>
          <cell r="K30" t="str">
            <v>교류</v>
          </cell>
        </row>
        <row r="31">
          <cell r="A31">
            <v>30</v>
          </cell>
          <cell r="B31" t="str">
            <v>설계</v>
          </cell>
          <cell r="C31" t="str">
            <v>순천~여수간 복선전철 통신유도대책 설계용역(1차)</v>
          </cell>
          <cell r="D31">
            <v>100000000</v>
          </cell>
          <cell r="E31">
            <v>100000000</v>
          </cell>
          <cell r="F31">
            <v>39342</v>
          </cell>
          <cell r="G31">
            <v>39447</v>
          </cell>
          <cell r="H31" t="str">
            <v>한국철도시설공단</v>
          </cell>
          <cell r="I31" t="str">
            <v>조창진,안원표,나부성,박상훈,박용영,박선민,은정기,김기원</v>
          </cell>
          <cell r="J31" t="str">
            <v>동일</v>
          </cell>
          <cell r="K31" t="str">
            <v>교류</v>
          </cell>
        </row>
        <row r="32">
          <cell r="A32">
            <v>31</v>
          </cell>
          <cell r="B32" t="str">
            <v>설계</v>
          </cell>
          <cell r="C32" t="str">
            <v>00부대 실시설계용역(2007-3025)</v>
          </cell>
          <cell r="D32">
            <v>10546454</v>
          </cell>
          <cell r="E32">
            <v>10546454</v>
          </cell>
          <cell r="F32">
            <v>39423</v>
          </cell>
          <cell r="G32">
            <v>39542</v>
          </cell>
          <cell r="H32" t="str">
            <v>육군제6619부대</v>
          </cell>
          <cell r="I32" t="str">
            <v>박주용,이현태,유기호,이수호,홍영표</v>
          </cell>
          <cell r="J32" t="str">
            <v>유사</v>
          </cell>
        </row>
        <row r="33">
          <cell r="A33">
            <v>32</v>
          </cell>
          <cell r="B33" t="str">
            <v>설계</v>
          </cell>
          <cell r="C33" t="str">
            <v>전방향표지시설 및 기타부대시설개량 실시설계용역</v>
          </cell>
          <cell r="D33">
            <v>191633480</v>
          </cell>
          <cell r="E33">
            <v>191633480</v>
          </cell>
          <cell r="F33">
            <v>39188</v>
          </cell>
          <cell r="G33">
            <v>39567</v>
          </cell>
          <cell r="H33" t="str">
            <v>부산지방항공청</v>
          </cell>
          <cell r="I33" t="str">
            <v>임종명,김영일,김성만,이현태,유기호,설일환,장승훈,박주용,윤석준,전구연,염영배,신우식</v>
          </cell>
          <cell r="J33" t="str">
            <v>유사</v>
          </cell>
        </row>
        <row r="34">
          <cell r="A34">
            <v>33</v>
          </cell>
          <cell r="B34" t="str">
            <v>설계</v>
          </cell>
          <cell r="C34" t="str">
            <v>서울메트로 종합화상시스템 구축 설계용역</v>
          </cell>
          <cell r="D34">
            <v>650333600</v>
          </cell>
          <cell r="E34">
            <v>650333600</v>
          </cell>
          <cell r="F34">
            <v>39288</v>
          </cell>
          <cell r="G34">
            <v>39629</v>
          </cell>
          <cell r="H34" t="str">
            <v>서울메트로</v>
          </cell>
          <cell r="I34" t="str">
            <v>임종명,설일환,정복현,김석영,조창진,이현태,유기호,장승훈,조영한,은정기,박수완,정계영,정상빈,박상민,박주용,박용영</v>
          </cell>
          <cell r="J34" t="str">
            <v>동일</v>
          </cell>
        </row>
        <row r="35">
          <cell r="A35">
            <v>34</v>
          </cell>
          <cell r="B35" t="str">
            <v>설계</v>
          </cell>
          <cell r="C35" t="str">
            <v>순천~여수간 복선전철 통신유도대책 설계용역(2차)</v>
          </cell>
          <cell r="D35">
            <v>40771000</v>
          </cell>
          <cell r="E35">
            <v>40771000</v>
          </cell>
          <cell r="F35">
            <v>39510</v>
          </cell>
          <cell r="G35">
            <v>39660</v>
          </cell>
          <cell r="H35" t="str">
            <v>한국철도시설공단</v>
          </cell>
          <cell r="I35" t="str">
            <v>조창진,조영한,나부성,박상훈,박용영,박선민,은정기,정상빈</v>
          </cell>
          <cell r="J35" t="str">
            <v>동일</v>
          </cell>
          <cell r="K35" t="str">
            <v>교류</v>
          </cell>
        </row>
        <row r="36">
          <cell r="A36">
            <v>35</v>
          </cell>
          <cell r="B36" t="str">
            <v>설계</v>
          </cell>
          <cell r="C36" t="str">
            <v>경부고속철도 2단계구간 역무용 통신설비 실시설계(2008연부액)</v>
          </cell>
          <cell r="D36">
            <v>99608300</v>
          </cell>
          <cell r="E36">
            <v>99608300</v>
          </cell>
          <cell r="F36">
            <v>39448</v>
          </cell>
          <cell r="G36">
            <v>39660</v>
          </cell>
          <cell r="H36" t="str">
            <v>한국철도시설공단</v>
          </cell>
          <cell r="I36" t="str">
            <v>이현태,임종명,안원표,계택모,장승훈,문헌일,민홍식,이호준,김성만,박주용,김홍범</v>
          </cell>
          <cell r="J36" t="str">
            <v>동일</v>
          </cell>
          <cell r="K36" t="str">
            <v>교류</v>
          </cell>
        </row>
        <row r="37">
          <cell r="A37">
            <v>36</v>
          </cell>
          <cell r="B37" t="str">
            <v>설계</v>
          </cell>
          <cell r="C37" t="str">
            <v>방범용 CCTV시스템 설치 실시설계용역</v>
          </cell>
          <cell r="D37">
            <v>9500000</v>
          </cell>
          <cell r="E37">
            <v>9500000</v>
          </cell>
          <cell r="F37">
            <v>39743</v>
          </cell>
          <cell r="G37">
            <v>39753</v>
          </cell>
          <cell r="H37" t="str">
            <v>강동구청</v>
          </cell>
          <cell r="I37" t="str">
            <v>이현태,유기호,장승훈,노광호,유승덕,한창석</v>
          </cell>
          <cell r="J37" t="str">
            <v>유사</v>
          </cell>
        </row>
        <row r="38">
          <cell r="A38">
            <v>37</v>
          </cell>
          <cell r="B38" t="str">
            <v>설계</v>
          </cell>
          <cell r="C38" t="str">
            <v>청주국제공항 계기착륙시설 개량 실시설계용역</v>
          </cell>
          <cell r="D38">
            <v>39324000</v>
          </cell>
          <cell r="E38">
            <v>39324000</v>
          </cell>
          <cell r="F38">
            <v>39591</v>
          </cell>
          <cell r="G38">
            <v>39770</v>
          </cell>
          <cell r="H38" t="str">
            <v>서울지방항공청</v>
          </cell>
          <cell r="I38" t="str">
            <v>박주용,장승훈,이현태,조창진,유기호,윤석준</v>
          </cell>
          <cell r="J38" t="str">
            <v>유사</v>
          </cell>
        </row>
        <row r="39">
          <cell r="A39">
            <v>38</v>
          </cell>
          <cell r="B39" t="str">
            <v>설계</v>
          </cell>
          <cell r="C39" t="str">
            <v>호남고속철도 건설사업 제1공구 기본설계용역(2008연부액)</v>
          </cell>
          <cell r="D39">
            <v>158830590</v>
          </cell>
          <cell r="E39">
            <v>158830590</v>
          </cell>
          <cell r="F39">
            <v>39448</v>
          </cell>
          <cell r="G39">
            <v>39780</v>
          </cell>
          <cell r="H39" t="str">
            <v>한국철도시설공단</v>
          </cell>
          <cell r="I39" t="str">
            <v>설일환,유기호,박수완,박상민,조창진,정종덕,최창호,김기원,정계영,이재형,정상빈,임종명,박주용,김 영</v>
          </cell>
          <cell r="J39" t="str">
            <v>동일</v>
          </cell>
          <cell r="K39" t="str">
            <v>교류</v>
          </cell>
        </row>
        <row r="40">
          <cell r="A40">
            <v>39</v>
          </cell>
          <cell r="B40" t="str">
            <v>설계</v>
          </cell>
          <cell r="C40" t="str">
            <v xml:space="preserve"> '08~'10년 고속도로 교통관리시스템(FTMS) 구축 설계용역</v>
          </cell>
          <cell r="D40">
            <v>202963000</v>
          </cell>
          <cell r="E40">
            <v>202963000</v>
          </cell>
          <cell r="F40">
            <v>39574</v>
          </cell>
          <cell r="G40">
            <v>39783</v>
          </cell>
          <cell r="H40" t="str">
            <v>한국도로공사</v>
          </cell>
          <cell r="I40" t="str">
            <v>유기호,김 영,김형구,김대섭</v>
          </cell>
          <cell r="J40" t="str">
            <v>유사</v>
          </cell>
        </row>
        <row r="41">
          <cell r="A41">
            <v>40</v>
          </cell>
          <cell r="B41" t="str">
            <v>설계</v>
          </cell>
          <cell r="C41" t="str">
            <v>영동선 철도이설외 2건 통신유도대책 추가 설계용역</v>
          </cell>
          <cell r="D41">
            <v>57442000</v>
          </cell>
          <cell r="E41">
            <v>57442000</v>
          </cell>
          <cell r="F41">
            <v>39637</v>
          </cell>
          <cell r="G41">
            <v>39813</v>
          </cell>
          <cell r="H41" t="str">
            <v>한국철도시설공단</v>
          </cell>
          <cell r="I41" t="str">
            <v>조창진,김석영,나부성,박용영,박선민,은정기,박상훈</v>
          </cell>
          <cell r="J41" t="str">
            <v>동일</v>
          </cell>
          <cell r="K41" t="str">
            <v>교류</v>
          </cell>
        </row>
        <row r="42">
          <cell r="A42">
            <v>41</v>
          </cell>
          <cell r="B42" t="str">
            <v>설계</v>
          </cell>
          <cell r="C42" t="str">
            <v>김포국제공항 접근관제레이더(ASR/SSR) 개량 실시설계용역</v>
          </cell>
          <cell r="D42">
            <v>302160000</v>
          </cell>
          <cell r="E42">
            <v>302160000</v>
          </cell>
          <cell r="F42">
            <v>39560</v>
          </cell>
          <cell r="G42">
            <v>39805</v>
          </cell>
          <cell r="H42" t="str">
            <v>서울지방항공청</v>
          </cell>
          <cell r="I42" t="str">
            <v>임종명,이현태,박주용,김영일,조창진,윤석준,설일환,유기호,장승훈</v>
          </cell>
          <cell r="J42" t="str">
            <v>유사</v>
          </cell>
        </row>
        <row r="43">
          <cell r="A43">
            <v>42</v>
          </cell>
          <cell r="B43" t="str">
            <v>설계</v>
          </cell>
          <cell r="C43" t="str">
            <v>월미공원 조성(2단계) 실시설계 용역</v>
          </cell>
          <cell r="D43">
            <v>15521200</v>
          </cell>
          <cell r="E43">
            <v>15521200</v>
          </cell>
          <cell r="F43">
            <v>39085</v>
          </cell>
          <cell r="G43">
            <v>39822</v>
          </cell>
          <cell r="H43" t="str">
            <v>서부공원사업소</v>
          </cell>
          <cell r="I43" t="str">
            <v>조창진,이현태,유기호,장승훈,이수호</v>
          </cell>
          <cell r="J43" t="str">
            <v>유사</v>
          </cell>
        </row>
        <row r="44">
          <cell r="A44">
            <v>43</v>
          </cell>
          <cell r="B44" t="str">
            <v>설계</v>
          </cell>
          <cell r="C44" t="str">
            <v>관제취약구역 레이더구축 타당성조사 및 기본설계</v>
          </cell>
          <cell r="D44">
            <v>43130000</v>
          </cell>
          <cell r="E44">
            <v>43130000</v>
          </cell>
          <cell r="F44">
            <v>39699</v>
          </cell>
          <cell r="G44">
            <v>39818</v>
          </cell>
          <cell r="H44" t="str">
            <v>인천지방해양항만청</v>
          </cell>
          <cell r="I44" t="str">
            <v>임종명,윤석준,이현태,유기호,장승훈,박주용,설일환</v>
          </cell>
          <cell r="J44" t="str">
            <v>유사</v>
          </cell>
        </row>
        <row r="45">
          <cell r="A45">
            <v>101</v>
          </cell>
          <cell r="B45" t="str">
            <v>감리</v>
          </cell>
          <cell r="C45" t="str">
            <v>교통신호기 및 제어시스템 설치공사 감리용역</v>
          </cell>
          <cell r="D45">
            <v>417613280</v>
          </cell>
          <cell r="E45">
            <v>104403320</v>
          </cell>
          <cell r="F45">
            <v>38498</v>
          </cell>
          <cell r="G45">
            <v>38893</v>
          </cell>
          <cell r="H45" t="str">
            <v>서울특별시</v>
          </cell>
          <cell r="I45" t="str">
            <v>채영원,김창원,서정일,서영춘,황경배,최진근,홍찬희,박종슬,배광무(비)</v>
          </cell>
          <cell r="J45" t="str">
            <v>유사</v>
          </cell>
        </row>
        <row r="46">
          <cell r="A46">
            <v>102</v>
          </cell>
          <cell r="B46" t="str">
            <v>감리</v>
          </cell>
          <cell r="C46" t="str">
            <v>카지노 보안감시 Surveillance시스템 구축 실시설계 및 감리</v>
          </cell>
          <cell r="D46">
            <v>205582080</v>
          </cell>
          <cell r="E46">
            <v>51395520</v>
          </cell>
          <cell r="F46">
            <v>38663</v>
          </cell>
          <cell r="G46">
            <v>38927</v>
          </cell>
          <cell r="H46" t="str">
            <v>그랜드코리아레저㈜</v>
          </cell>
          <cell r="I46" t="str">
            <v>김창호,김명곤,임완선</v>
          </cell>
          <cell r="J46" t="str">
            <v>유사</v>
          </cell>
        </row>
        <row r="47">
          <cell r="A47">
            <v>103</v>
          </cell>
          <cell r="B47" t="str">
            <v>감리</v>
          </cell>
          <cell r="C47" t="str">
            <v>여수시 지능형교통체계(ITS) 구축사업 책임감리용역(1차분)</v>
          </cell>
          <cell r="D47">
            <v>91989300</v>
          </cell>
          <cell r="E47">
            <v>22997325</v>
          </cell>
          <cell r="F47">
            <v>38804</v>
          </cell>
          <cell r="G47">
            <v>39021</v>
          </cell>
          <cell r="H47" t="str">
            <v>여수시</v>
          </cell>
          <cell r="I47" t="str">
            <v>이득관,김동승,정우창,김구원,김태관,김형구(비)</v>
          </cell>
          <cell r="J47" t="str">
            <v>유사</v>
          </cell>
        </row>
        <row r="48">
          <cell r="A48">
            <v>104</v>
          </cell>
          <cell r="B48" t="str">
            <v>감리</v>
          </cell>
          <cell r="C48" t="str">
            <v>경춘선 금곡~춘천간 통신설비 신설공사 책임감리용역(제2차)</v>
          </cell>
          <cell r="D48">
            <v>241200000</v>
          </cell>
          <cell r="E48">
            <v>60300000</v>
          </cell>
          <cell r="F48">
            <v>38805</v>
          </cell>
          <cell r="G48">
            <v>39081</v>
          </cell>
          <cell r="H48" t="str">
            <v>한국철도시설공단수도권지역본부</v>
          </cell>
          <cell r="I48" t="str">
            <v>김인석,이송직,김형태,원황희,박희장</v>
          </cell>
          <cell r="J48" t="str">
            <v>동일</v>
          </cell>
          <cell r="K48" t="str">
            <v>교류</v>
          </cell>
        </row>
        <row r="49">
          <cell r="A49">
            <v>105</v>
          </cell>
          <cell r="B49" t="str">
            <v>감리</v>
          </cell>
          <cell r="C49" t="str">
            <v>경부선 전철화에 따른 영동∼신동간 통신설비 신설공사 감리용역(5차)</v>
          </cell>
          <cell r="D49">
            <v>363217000</v>
          </cell>
          <cell r="E49">
            <v>90804250</v>
          </cell>
          <cell r="F49">
            <v>38757</v>
          </cell>
          <cell r="G49">
            <v>39082</v>
          </cell>
          <cell r="H49" t="str">
            <v>한국철도시설공단충청지역본부</v>
          </cell>
          <cell r="I49" t="str">
            <v>김성기,함각규,김종학,김광수,전구연(비)</v>
          </cell>
          <cell r="J49" t="str">
            <v>동일</v>
          </cell>
          <cell r="K49" t="str">
            <v>교류</v>
          </cell>
        </row>
        <row r="50">
          <cell r="A50">
            <v>106</v>
          </cell>
          <cell r="B50" t="str">
            <v>감리</v>
          </cell>
          <cell r="C50" t="str">
            <v>대전도시철도 1호선 운영시스템구축사업(통신·AFC분야)공사 감리용역(2006연부액)</v>
          </cell>
          <cell r="D50">
            <v>585457000</v>
          </cell>
          <cell r="E50">
            <v>146364250</v>
          </cell>
          <cell r="F50">
            <v>38718</v>
          </cell>
          <cell r="G50">
            <v>39082</v>
          </cell>
          <cell r="H50" t="str">
            <v>대전광역시지하철건설본부</v>
          </cell>
          <cell r="I50" t="str">
            <v>박주하,김인진,최덕근,정공준,전구연(비)</v>
          </cell>
          <cell r="J50" t="str">
            <v>동일</v>
          </cell>
        </row>
        <row r="51">
          <cell r="A51">
            <v>107</v>
          </cell>
          <cell r="B51" t="str">
            <v>감리</v>
          </cell>
          <cell r="C51" t="str">
            <v>경의선 용산∼문산간 통신설비 신설공사 책임감리용역(3차)</v>
          </cell>
          <cell r="D51">
            <v>289000000</v>
          </cell>
          <cell r="E51">
            <v>72250000</v>
          </cell>
          <cell r="F51">
            <v>38810</v>
          </cell>
          <cell r="G51">
            <v>39082</v>
          </cell>
          <cell r="H51" t="str">
            <v>한국철도시설공단</v>
          </cell>
          <cell r="I51" t="str">
            <v>허태준,서영수,임종명(비)</v>
          </cell>
          <cell r="J51" t="str">
            <v>동일</v>
          </cell>
          <cell r="K51" t="str">
            <v>교류</v>
          </cell>
        </row>
        <row r="52">
          <cell r="A52">
            <v>108</v>
          </cell>
          <cell r="B52" t="str">
            <v>감리</v>
          </cell>
          <cell r="C52" t="str">
            <v>도시고속도로 교통관리시스템(3단계) 설치공사 책임감리용역(2차)</v>
          </cell>
          <cell r="D52">
            <v>835086000</v>
          </cell>
          <cell r="E52">
            <v>208771500</v>
          </cell>
          <cell r="F52">
            <v>38504</v>
          </cell>
          <cell r="G52">
            <v>39082</v>
          </cell>
          <cell r="H52" t="str">
            <v>서울특별시</v>
          </cell>
          <cell r="I52" t="str">
            <v>김문환,최동철,염영배(비),권상우</v>
          </cell>
          <cell r="J52" t="str">
            <v>유사</v>
          </cell>
        </row>
        <row r="53">
          <cell r="A53">
            <v>109</v>
          </cell>
          <cell r="B53" t="str">
            <v>감리</v>
          </cell>
          <cell r="C53" t="str">
            <v>천안시 지능형교통체계(ITS) 구축사업 감리용역(2차)</v>
          </cell>
          <cell r="D53">
            <v>478999650</v>
          </cell>
          <cell r="E53">
            <v>119749912.5</v>
          </cell>
          <cell r="F53">
            <v>38727</v>
          </cell>
          <cell r="G53">
            <v>39082</v>
          </cell>
          <cell r="H53" t="str">
            <v>천안시</v>
          </cell>
          <cell r="I53" t="str">
            <v>김영길,송재호,정윤호,김형구(비)</v>
          </cell>
          <cell r="J53" t="str">
            <v>유사</v>
          </cell>
        </row>
        <row r="54">
          <cell r="A54">
            <v>110</v>
          </cell>
          <cell r="B54" t="str">
            <v>감리</v>
          </cell>
          <cell r="C54" t="str">
            <v>인천국제공항 2단계 항행안전시설 전면책임감리용역(1차)</v>
          </cell>
          <cell r="D54">
            <v>121172425</v>
          </cell>
          <cell r="E54">
            <v>30293106.25</v>
          </cell>
          <cell r="F54">
            <v>38848</v>
          </cell>
          <cell r="G54">
            <v>39082</v>
          </cell>
          <cell r="H54" t="str">
            <v>인천국제공항공사</v>
          </cell>
          <cell r="I54" t="str">
            <v>강종화,전구연(비)</v>
          </cell>
          <cell r="J54" t="str">
            <v>유사</v>
          </cell>
        </row>
        <row r="55">
          <cell r="A55">
            <v>111</v>
          </cell>
          <cell r="B55" t="str">
            <v>감리</v>
          </cell>
          <cell r="C55" t="str">
            <v>2단계건설 정보통신시스템 감리용역(2NTA1)(1차)</v>
          </cell>
          <cell r="D55">
            <v>1249904352</v>
          </cell>
          <cell r="E55">
            <v>312476088</v>
          </cell>
          <cell r="F55">
            <v>38910</v>
          </cell>
          <cell r="G55">
            <v>39082</v>
          </cell>
          <cell r="H55" t="str">
            <v>인천국제공항공사</v>
          </cell>
          <cell r="I55" t="str">
            <v>김창호,김용수,이영호,류진구,심언구,엄세용,김재석,김창원,윤진수,박완준,이행남,임완선,신현배,정상옥,이지영,조한수,김재준,김호영,홍성윤,김대봉,정재구,계택모(비)</v>
          </cell>
          <cell r="J55" t="str">
            <v>유사</v>
          </cell>
        </row>
        <row r="56">
          <cell r="A56">
            <v>112</v>
          </cell>
          <cell r="B56" t="str">
            <v>감리</v>
          </cell>
          <cell r="C56" t="str">
            <v>2006년도 수도권 국도ITS 자가통신망 구축사업 감리용역</v>
          </cell>
          <cell r="D56">
            <v>154880000</v>
          </cell>
          <cell r="E56">
            <v>38720000</v>
          </cell>
          <cell r="F56">
            <v>38961</v>
          </cell>
          <cell r="G56">
            <v>39082</v>
          </cell>
          <cell r="H56" t="str">
            <v>한국건설기술연구원</v>
          </cell>
          <cell r="I56" t="str">
            <v>김복영,한장무,추상욱,염영배(비)</v>
          </cell>
          <cell r="J56" t="str">
            <v>유사</v>
          </cell>
        </row>
        <row r="57">
          <cell r="A57">
            <v>113</v>
          </cell>
          <cell r="B57" t="str">
            <v>감리</v>
          </cell>
          <cell r="C57" t="str">
            <v>자유무역지역 및 외곽지역 정보통신공사 감리용역(2차)</v>
          </cell>
          <cell r="D57">
            <v>411601300</v>
          </cell>
          <cell r="E57">
            <v>102900325</v>
          </cell>
          <cell r="F57">
            <v>38718</v>
          </cell>
          <cell r="G57">
            <v>39112</v>
          </cell>
          <cell r="H57" t="str">
            <v>인천국제공항공사</v>
          </cell>
          <cell r="I57" t="str">
            <v>이동인,최두성,이지영,염영배(비)</v>
          </cell>
          <cell r="J57" t="str">
            <v>유사</v>
          </cell>
        </row>
        <row r="58">
          <cell r="A58">
            <v>114</v>
          </cell>
          <cell r="B58" t="str">
            <v>감리</v>
          </cell>
          <cell r="C58" t="str">
            <v>2006년 경원선 유도대책 감리용역</v>
          </cell>
          <cell r="D58">
            <v>48560000</v>
          </cell>
          <cell r="E58">
            <v>12140000</v>
          </cell>
          <cell r="F58">
            <v>39072</v>
          </cell>
          <cell r="G58">
            <v>39124</v>
          </cell>
          <cell r="H58" t="str">
            <v>㈜케이티수도권강북망건설센터</v>
          </cell>
          <cell r="I58" t="str">
            <v>신현배,임동열,신융일,민홍식(비),이송직</v>
          </cell>
          <cell r="J58" t="str">
            <v>동일</v>
          </cell>
        </row>
        <row r="59">
          <cell r="A59">
            <v>115</v>
          </cell>
          <cell r="B59" t="str">
            <v>감리</v>
          </cell>
          <cell r="C59" t="str">
            <v>여수시 지능형교통체계(ITS) 구축사업 책임감리용역(2차분)</v>
          </cell>
          <cell r="D59">
            <v>101197500</v>
          </cell>
          <cell r="E59">
            <v>25299375</v>
          </cell>
          <cell r="F59">
            <v>39059</v>
          </cell>
          <cell r="G59">
            <v>39148</v>
          </cell>
          <cell r="H59" t="str">
            <v>여수시</v>
          </cell>
          <cell r="J59" t="str">
            <v>유사</v>
          </cell>
        </row>
        <row r="60">
          <cell r="A60">
            <v>116</v>
          </cell>
          <cell r="B60" t="str">
            <v>감리</v>
          </cell>
          <cell r="C60" t="str">
            <v>불법주정차 무인단속시스템 구축사업 책임감리용역</v>
          </cell>
          <cell r="D60">
            <v>87937000</v>
          </cell>
          <cell r="E60">
            <v>21984250</v>
          </cell>
          <cell r="F60">
            <v>38959</v>
          </cell>
          <cell r="G60">
            <v>39168</v>
          </cell>
          <cell r="H60" t="str">
            <v>서울특별시</v>
          </cell>
          <cell r="I60" t="str">
            <v>김명곤,윤경호,정복현(비),전구연(비)</v>
          </cell>
          <cell r="J60" t="str">
            <v>유사</v>
          </cell>
        </row>
        <row r="61">
          <cell r="A61">
            <v>117</v>
          </cell>
          <cell r="B61" t="str">
            <v>감리</v>
          </cell>
          <cell r="C61" t="str">
            <v>고속선 종합감시제어시스템 구축 책임감리용역(1차)</v>
          </cell>
          <cell r="D61">
            <v>433000000</v>
          </cell>
          <cell r="E61">
            <v>108250000</v>
          </cell>
          <cell r="F61">
            <v>38845</v>
          </cell>
          <cell r="G61">
            <v>39172</v>
          </cell>
          <cell r="H61" t="str">
            <v>한국철도공사오송고속철도전기사무소</v>
          </cell>
          <cell r="I61" t="str">
            <v>조영한,이태만,곽규열,최순관,김 영(비)</v>
          </cell>
          <cell r="J61" t="str">
            <v>동일</v>
          </cell>
          <cell r="K61" t="str">
            <v>교류</v>
          </cell>
        </row>
        <row r="62">
          <cell r="A62">
            <v>118</v>
          </cell>
          <cell r="B62" t="str">
            <v>감리</v>
          </cell>
          <cell r="C62" t="str">
            <v>대전도시철도 1호선 운영시스템 구축사업(통신·AFC분야)공사 감리용역(2007연부액)</v>
          </cell>
          <cell r="D62">
            <v>114872450</v>
          </cell>
          <cell r="E62">
            <v>28718112.5</v>
          </cell>
          <cell r="F62">
            <v>39083</v>
          </cell>
          <cell r="G62">
            <v>39202</v>
          </cell>
          <cell r="H62" t="str">
            <v>대전광역시지하철건설본부</v>
          </cell>
          <cell r="I62" t="str">
            <v>박주하,김인진,최덕근,설일환(비),전구연(비)</v>
          </cell>
          <cell r="J62" t="str">
            <v>동일</v>
          </cell>
        </row>
        <row r="63">
          <cell r="A63">
            <v>119</v>
          </cell>
          <cell r="B63" t="str">
            <v>감리</v>
          </cell>
          <cell r="C63" t="str">
            <v>김포공항(902)정거장 통신설비 설치공사 전면책임감리용역(위수탁분)</v>
          </cell>
          <cell r="D63">
            <v>65313000</v>
          </cell>
          <cell r="E63">
            <v>16328250</v>
          </cell>
          <cell r="F63">
            <v>38351</v>
          </cell>
          <cell r="G63">
            <v>39202</v>
          </cell>
          <cell r="H63" t="str">
            <v>공항철도㈜</v>
          </cell>
          <cell r="I63" t="str">
            <v>김광서,전구연</v>
          </cell>
          <cell r="J63" t="str">
            <v>동일</v>
          </cell>
        </row>
        <row r="64">
          <cell r="A64">
            <v>120</v>
          </cell>
          <cell r="B64" t="str">
            <v>감리</v>
          </cell>
          <cell r="C64" t="str">
            <v>도시고속도로 교통관리시스템(3단계) 설치공사 책임감리용역</v>
          </cell>
          <cell r="D64">
            <v>166182180</v>
          </cell>
          <cell r="E64">
            <v>41545545</v>
          </cell>
          <cell r="F64">
            <v>39083</v>
          </cell>
          <cell r="G64">
            <v>39209</v>
          </cell>
          <cell r="H64" t="str">
            <v>서울특별시</v>
          </cell>
          <cell r="I64" t="str">
            <v>김문환,최동철,염영배(비),권상우</v>
          </cell>
          <cell r="J64" t="str">
            <v>유사</v>
          </cell>
        </row>
        <row r="65">
          <cell r="A65">
            <v>121</v>
          </cell>
          <cell r="B65" t="str">
            <v>감리</v>
          </cell>
          <cell r="C65" t="str">
            <v>수도권 국도ITS 자가통신망 추가 구축 감리용역</v>
          </cell>
          <cell r="D65">
            <v>60800000</v>
          </cell>
          <cell r="E65">
            <v>15200000</v>
          </cell>
          <cell r="F65">
            <v>39077</v>
          </cell>
          <cell r="G65">
            <v>39248</v>
          </cell>
          <cell r="H65" t="str">
            <v>한국건설기술연구원</v>
          </cell>
          <cell r="I65" t="str">
            <v>한장무,추상욱,염영배(비)</v>
          </cell>
          <cell r="J65" t="str">
            <v>유사</v>
          </cell>
        </row>
        <row r="66">
          <cell r="A66">
            <v>122</v>
          </cell>
          <cell r="B66" t="str">
            <v>감리</v>
          </cell>
          <cell r="C66" t="str">
            <v>교통신호기 설치공사 감리용역(강북지역)</v>
          </cell>
          <cell r="D66">
            <v>221156190</v>
          </cell>
          <cell r="E66">
            <v>55289047.5</v>
          </cell>
          <cell r="F66">
            <v>38894</v>
          </cell>
          <cell r="G66">
            <v>39258</v>
          </cell>
          <cell r="H66" t="str">
            <v>서울특별시</v>
          </cell>
          <cell r="I66" t="str">
            <v>채영원,서영춘,황경배,김창원,홍찬희,박종슬,염영배,김영종,배광무(비)</v>
          </cell>
          <cell r="J66" t="str">
            <v>유사</v>
          </cell>
        </row>
        <row r="67">
          <cell r="A67">
            <v>123</v>
          </cell>
          <cell r="B67" t="str">
            <v>감리</v>
          </cell>
          <cell r="C67" t="str">
            <v>고속선 종합감시제어시스템 구축 책임감리용역(2차)</v>
          </cell>
          <cell r="D67">
            <v>102113000</v>
          </cell>
          <cell r="E67">
            <v>25528250</v>
          </cell>
          <cell r="F67">
            <v>39173</v>
          </cell>
          <cell r="G67">
            <v>39263</v>
          </cell>
          <cell r="H67" t="str">
            <v>한국철도공사오송고속철도전기사무소</v>
          </cell>
          <cell r="I67" t="str">
            <v>조영한,최순관,김 영(비)</v>
          </cell>
          <cell r="J67" t="str">
            <v>동일</v>
          </cell>
          <cell r="K67" t="str">
            <v>교류</v>
          </cell>
        </row>
        <row r="68">
          <cell r="A68">
            <v>124</v>
          </cell>
          <cell r="B68" t="str">
            <v>감리</v>
          </cell>
          <cell r="C68" t="str">
            <v>인천국제공항 2단계건설 건축시설 전면책임감리용역(통신케이블이설 및 통신/배관분야)</v>
          </cell>
          <cell r="D68">
            <v>288782379</v>
          </cell>
          <cell r="E68">
            <v>72195594.75</v>
          </cell>
          <cell r="F68">
            <v>38467</v>
          </cell>
          <cell r="G68">
            <v>39294</v>
          </cell>
          <cell r="H68" t="str">
            <v>인천국제공항공사</v>
          </cell>
          <cell r="I68" t="str">
            <v>조창용,전구연(비)</v>
          </cell>
          <cell r="J68" t="str">
            <v>유사</v>
          </cell>
        </row>
        <row r="69">
          <cell r="A69">
            <v>125</v>
          </cell>
          <cell r="B69" t="str">
            <v>감리</v>
          </cell>
          <cell r="C69" t="str">
            <v>인천국제공항 2단계 건축시설공사 전면책임감리용역(정보통신분야 인터페이스 전담감리)</v>
          </cell>
          <cell r="D69">
            <v>108422000</v>
          </cell>
          <cell r="E69">
            <v>27105500</v>
          </cell>
          <cell r="F69">
            <v>38917</v>
          </cell>
          <cell r="G69">
            <v>39294</v>
          </cell>
          <cell r="H69" t="str">
            <v>인천국제공항공사</v>
          </cell>
          <cell r="I69" t="str">
            <v>이인규,이종훈</v>
          </cell>
          <cell r="J69" t="str">
            <v>유사</v>
          </cell>
        </row>
        <row r="70">
          <cell r="A70">
            <v>126</v>
          </cell>
          <cell r="B70" t="str">
            <v>감리</v>
          </cell>
          <cell r="C70" t="str">
            <v>천안시 지능형교통체계(ITS) 구축사업 감리용역(3차)</v>
          </cell>
          <cell r="D70">
            <v>242590850</v>
          </cell>
          <cell r="E70">
            <v>60647712.5</v>
          </cell>
          <cell r="F70">
            <v>39115</v>
          </cell>
          <cell r="G70">
            <v>39392</v>
          </cell>
          <cell r="H70" t="str">
            <v>천안시</v>
          </cell>
          <cell r="I70" t="str">
            <v>김영길,송재호,정윤호,김형구(비)</v>
          </cell>
          <cell r="J70" t="str">
            <v>유사</v>
          </cell>
        </row>
        <row r="71">
          <cell r="A71">
            <v>127</v>
          </cell>
          <cell r="B71" t="str">
            <v>감리</v>
          </cell>
          <cell r="C71" t="str">
            <v>경의선 철도·도로 출입시설 공용야드 건물신축기타공사 전면책임감리용역</v>
          </cell>
          <cell r="D71">
            <v>224164795</v>
          </cell>
          <cell r="E71">
            <v>56041198.75</v>
          </cell>
          <cell r="F71">
            <v>38965</v>
          </cell>
          <cell r="G71">
            <v>39440</v>
          </cell>
          <cell r="H71" t="str">
            <v>한국철도시설공단</v>
          </cell>
          <cell r="I71" t="str">
            <v>조춘봉,김창호,전구연(비)</v>
          </cell>
          <cell r="J71" t="str">
            <v>동일</v>
          </cell>
        </row>
        <row r="72">
          <cell r="A72">
            <v>128</v>
          </cell>
          <cell r="B72" t="str">
            <v>감리</v>
          </cell>
          <cell r="C72" t="str">
            <v>2007 수도권 국도ITS 기반인프라 감리용역</v>
          </cell>
          <cell r="D72">
            <v>56999250</v>
          </cell>
          <cell r="E72">
            <v>14249812.5</v>
          </cell>
          <cell r="F72">
            <v>39316</v>
          </cell>
          <cell r="G72">
            <v>39443</v>
          </cell>
          <cell r="H72" t="str">
            <v>한국건설기술연구원</v>
          </cell>
          <cell r="I72" t="str">
            <v>이동인,김형구(비)</v>
          </cell>
          <cell r="J72" t="str">
            <v>유사</v>
          </cell>
        </row>
        <row r="73">
          <cell r="A73">
            <v>129</v>
          </cell>
          <cell r="B73" t="str">
            <v>감리</v>
          </cell>
          <cell r="C73" t="str">
            <v>경의선 용산∼문산간 통신설비 신설공사 책임감리용역(4차)</v>
          </cell>
          <cell r="D73">
            <v>485850000</v>
          </cell>
          <cell r="E73">
            <v>121462500</v>
          </cell>
          <cell r="F73">
            <v>39135</v>
          </cell>
          <cell r="G73">
            <v>39447</v>
          </cell>
          <cell r="H73" t="str">
            <v>한국철도시설공단</v>
          </cell>
          <cell r="J73" t="str">
            <v>동일</v>
          </cell>
          <cell r="K73" t="str">
            <v>교류</v>
          </cell>
        </row>
        <row r="74">
          <cell r="A74">
            <v>130</v>
          </cell>
          <cell r="B74" t="str">
            <v>감리</v>
          </cell>
          <cell r="C74" t="str">
            <v>경춘선 금곡~춘천간 통신설비 신설공사 책임감리용역(제3차)</v>
          </cell>
          <cell r="D74">
            <v>204005700</v>
          </cell>
          <cell r="E74">
            <v>51001425</v>
          </cell>
          <cell r="F74">
            <v>39181</v>
          </cell>
          <cell r="G74">
            <v>39447</v>
          </cell>
          <cell r="H74" t="str">
            <v>한국철도시설공단수도권지역본부</v>
          </cell>
          <cell r="J74" t="str">
            <v>동일</v>
          </cell>
          <cell r="K74" t="str">
            <v>교류</v>
          </cell>
        </row>
        <row r="75">
          <cell r="A75">
            <v>131</v>
          </cell>
          <cell r="B75" t="str">
            <v>감리</v>
          </cell>
          <cell r="C75" t="str">
            <v>인천국제공항 2단계 항행안전시설 전면책임감리용역(2차)</v>
          </cell>
          <cell r="D75">
            <v>224094750</v>
          </cell>
          <cell r="E75">
            <v>56023687.5</v>
          </cell>
          <cell r="F75">
            <v>39083</v>
          </cell>
          <cell r="G75">
            <v>39447</v>
          </cell>
          <cell r="H75" t="str">
            <v>인천국제공항공사</v>
          </cell>
          <cell r="I75" t="str">
            <v>강종화,윤재성,전구연(비)</v>
          </cell>
          <cell r="J75" t="str">
            <v>유사</v>
          </cell>
        </row>
        <row r="76">
          <cell r="A76">
            <v>132</v>
          </cell>
          <cell r="B76" t="str">
            <v>감리</v>
          </cell>
          <cell r="C76" t="str">
            <v>2단계건설 정보통신시스템 감리용역(2NTA1)(2차)</v>
          </cell>
          <cell r="D76">
            <v>3130277570</v>
          </cell>
          <cell r="E76">
            <v>782569392.5</v>
          </cell>
          <cell r="F76">
            <v>39083</v>
          </cell>
          <cell r="G76">
            <v>39447</v>
          </cell>
          <cell r="H76" t="str">
            <v>인천국제공항공사</v>
          </cell>
          <cell r="I76" t="str">
            <v>김창호,김태환,이영호,류진구,엄세용,조한수,구현모,김재준,김재석,홍성윤,김창원,윤진수,박완준,이행남,정재구,권상우,윤복청,임완선,김일붕,최두성,조춘봉,정영균,김대봉,이지영,허호정,심형섭,안대영,김용수,계택모(비),염영배(비),김형구(비)</v>
          </cell>
          <cell r="J76" t="str">
            <v>유사</v>
          </cell>
        </row>
        <row r="77">
          <cell r="A77">
            <v>133</v>
          </cell>
          <cell r="B77" t="str">
            <v>감리</v>
          </cell>
          <cell r="C77" t="str">
            <v>인천광역시 버스정보시스템(BMS/BIS)구축사업 감리용역(1차)</v>
          </cell>
          <cell r="D77">
            <v>297822840</v>
          </cell>
          <cell r="E77">
            <v>74455710</v>
          </cell>
          <cell r="F77">
            <v>39115</v>
          </cell>
          <cell r="G77">
            <v>39447</v>
          </cell>
          <cell r="H77" t="str">
            <v>인천교통공사</v>
          </cell>
          <cell r="I77" t="str">
            <v>김복영,구세연,장상호,정윤호,정복현,김형구(비),계택모(비)</v>
          </cell>
          <cell r="J77" t="str">
            <v>유사</v>
          </cell>
        </row>
        <row r="78">
          <cell r="A78">
            <v>134</v>
          </cell>
          <cell r="B78" t="str">
            <v>감리</v>
          </cell>
          <cell r="C78" t="str">
            <v xml:space="preserve">경부고속철도 동대구~부산간 전송망 전면책임감리용역 </v>
          </cell>
          <cell r="D78">
            <v>217000000</v>
          </cell>
          <cell r="E78">
            <v>54250000</v>
          </cell>
          <cell r="F78">
            <v>39167</v>
          </cell>
          <cell r="G78">
            <v>39447</v>
          </cell>
          <cell r="H78" t="str">
            <v>한국철도시설공단</v>
          </cell>
          <cell r="I78" t="str">
            <v>김성기,최덕근,최순관,김 영(비)</v>
          </cell>
          <cell r="J78" t="str">
            <v>동일</v>
          </cell>
          <cell r="K78" t="str">
            <v>교류</v>
          </cell>
        </row>
        <row r="79">
          <cell r="A79">
            <v>135</v>
          </cell>
          <cell r="B79" t="str">
            <v>감리</v>
          </cell>
          <cell r="C79" t="str">
            <v>제주국제공항 시설확장공사 전면책임감리용역(1차)</v>
          </cell>
          <cell r="D79">
            <v>124919421</v>
          </cell>
          <cell r="E79">
            <v>31229855.25</v>
          </cell>
          <cell r="F79">
            <v>39206</v>
          </cell>
          <cell r="G79">
            <v>39447</v>
          </cell>
          <cell r="H79" t="str">
            <v>한국공항공사</v>
          </cell>
          <cell r="I79" t="str">
            <v>전경배,민홍식(비)</v>
          </cell>
          <cell r="J79" t="str">
            <v>유사</v>
          </cell>
        </row>
        <row r="80">
          <cell r="A80">
            <v>136</v>
          </cell>
          <cell r="B80" t="str">
            <v>감리</v>
          </cell>
          <cell r="C80" t="str">
            <v>여수시 지능형교통체계(ITS) 구축사업 책임감리용역(3차분)</v>
          </cell>
          <cell r="D80">
            <v>182870835</v>
          </cell>
          <cell r="E80">
            <v>45717708.75</v>
          </cell>
          <cell r="F80">
            <v>39318</v>
          </cell>
          <cell r="G80">
            <v>39492</v>
          </cell>
          <cell r="H80" t="str">
            <v>여수시</v>
          </cell>
          <cell r="I80" t="str">
            <v>김동승,김태관,김형구(비)</v>
          </cell>
          <cell r="J80" t="str">
            <v>유사</v>
          </cell>
        </row>
        <row r="81">
          <cell r="A81">
            <v>137</v>
          </cell>
          <cell r="B81" t="str">
            <v>감리</v>
          </cell>
          <cell r="C81" t="str">
            <v>2007년 교통신호기 설치 및 보수공사 감리용역(강북지역)</v>
          </cell>
          <cell r="D81">
            <v>198369500</v>
          </cell>
          <cell r="E81">
            <v>49592375</v>
          </cell>
          <cell r="F81">
            <v>39220</v>
          </cell>
          <cell r="G81">
            <v>39506</v>
          </cell>
          <cell r="H81" t="str">
            <v>서울특별시</v>
          </cell>
          <cell r="I81" t="str">
            <v>채영원,서영춘,김형구(비)</v>
          </cell>
          <cell r="J81" t="str">
            <v>유사</v>
          </cell>
        </row>
        <row r="82">
          <cell r="A82">
            <v>138</v>
          </cell>
          <cell r="B82" t="str">
            <v>감리</v>
          </cell>
          <cell r="C82" t="str">
            <v>대구광역시 버스운행관리시스템(BMS) 2차 구축사업 감리용역</v>
          </cell>
          <cell r="D82">
            <v>291618000</v>
          </cell>
          <cell r="E82">
            <v>72904500</v>
          </cell>
          <cell r="F82">
            <v>39251</v>
          </cell>
          <cell r="G82">
            <v>39521</v>
          </cell>
          <cell r="H82" t="str">
            <v>대구광역시</v>
          </cell>
          <cell r="I82" t="str">
            <v>이상규,김대봉,김구원,안대영,염영배(비),계택모(비)</v>
          </cell>
          <cell r="J82" t="str">
            <v>유사</v>
          </cell>
        </row>
        <row r="83">
          <cell r="A83">
            <v>139</v>
          </cell>
          <cell r="B83" t="str">
            <v>감리</v>
          </cell>
          <cell r="C83" t="str">
            <v>불법주정차 무인단속시스템 확대구축사업 책임감리용역</v>
          </cell>
          <cell r="D83">
            <v>67148000</v>
          </cell>
          <cell r="E83">
            <v>16787000</v>
          </cell>
          <cell r="F83">
            <v>39322</v>
          </cell>
          <cell r="G83">
            <v>39532</v>
          </cell>
          <cell r="H83" t="str">
            <v>서울특별시</v>
          </cell>
          <cell r="I83" t="str">
            <v>김명곤,염영배(비)</v>
          </cell>
          <cell r="J83" t="str">
            <v>유사</v>
          </cell>
        </row>
        <row r="84">
          <cell r="A84">
            <v>140</v>
          </cell>
          <cell r="B84" t="str">
            <v>감리</v>
          </cell>
          <cell r="C84" t="str">
            <v>광역전철 역무자동화설비 확충 책임감리용역</v>
          </cell>
          <cell r="D84">
            <v>350374000</v>
          </cell>
          <cell r="E84">
            <v>87593500</v>
          </cell>
          <cell r="F84">
            <v>39386</v>
          </cell>
          <cell r="G84">
            <v>39570</v>
          </cell>
          <cell r="H84" t="str">
            <v>한국철도공사서울정보통신사무소</v>
          </cell>
          <cell r="I84" t="str">
            <v>신동필,김광수,원천석,호원우,박찬삼,이호준,김인진(비),신승춘</v>
          </cell>
          <cell r="J84" t="str">
            <v>동일</v>
          </cell>
          <cell r="K84" t="str">
            <v>교류</v>
          </cell>
        </row>
        <row r="85">
          <cell r="A85">
            <v>141</v>
          </cell>
          <cell r="B85" t="str">
            <v>감리</v>
          </cell>
          <cell r="C85" t="str">
            <v>Seoul TOPIS시스템 3단계 시스템 책임감리용역</v>
          </cell>
          <cell r="D85">
            <v>54753000</v>
          </cell>
          <cell r="E85">
            <v>13688250</v>
          </cell>
          <cell r="F85">
            <v>39386</v>
          </cell>
          <cell r="G85">
            <v>39595</v>
          </cell>
          <cell r="H85" t="str">
            <v>서울특별시</v>
          </cell>
          <cell r="I85" t="str">
            <v>김형구,이동선</v>
          </cell>
          <cell r="J85" t="str">
            <v>유사</v>
          </cell>
        </row>
        <row r="86">
          <cell r="A86">
            <v>142</v>
          </cell>
          <cell r="B86" t="str">
            <v>감리</v>
          </cell>
          <cell r="C86" t="str">
            <v>인천국제공항 2단계 항행안전시설 전면책임감리용역</v>
          </cell>
          <cell r="D86">
            <v>88154000</v>
          </cell>
          <cell r="E86">
            <v>22038500</v>
          </cell>
          <cell r="F86">
            <v>39448</v>
          </cell>
          <cell r="G86">
            <v>39660</v>
          </cell>
          <cell r="H86" t="str">
            <v>인천국제공항공사</v>
          </cell>
          <cell r="I86" t="str">
            <v>강종화,전구연(비)</v>
          </cell>
          <cell r="J86" t="str">
            <v>유사</v>
          </cell>
        </row>
        <row r="87">
          <cell r="A87">
            <v>143</v>
          </cell>
          <cell r="B87" t="str">
            <v>감리</v>
          </cell>
          <cell r="C87" t="str">
            <v>2단계건설 정보통신시스템 감리용역(2NTA1)(3차)</v>
          </cell>
          <cell r="D87">
            <v>1985107697</v>
          </cell>
          <cell r="E87">
            <v>496276924.25</v>
          </cell>
          <cell r="F87">
            <v>39478</v>
          </cell>
          <cell r="G87">
            <v>39660</v>
          </cell>
          <cell r="H87" t="str">
            <v>인천국제공항공사</v>
          </cell>
          <cell r="I87" t="str">
            <v>김태환,김용수,김창원,허호정,최두성,정재구,윤복청,윤진수,박완준,이행남,권상우,김재준,이영호,류진구,엄세용,구현모,김재석,정의두,김일붕,임완선,심형섭,계택모(비),염영배(비),김형구(비),정복현(비)</v>
          </cell>
          <cell r="J87" t="str">
            <v>유사</v>
          </cell>
        </row>
        <row r="88">
          <cell r="A88">
            <v>144</v>
          </cell>
          <cell r="B88" t="str">
            <v>감리</v>
          </cell>
          <cell r="C88" t="str">
            <v>인천광역시 버스정보시스템(BMS/BIS)구축사업 감리용역(2차)</v>
          </cell>
          <cell r="D88">
            <v>247046520</v>
          </cell>
          <cell r="E88">
            <v>61761630</v>
          </cell>
          <cell r="F88">
            <v>39456</v>
          </cell>
          <cell r="G88">
            <v>39753</v>
          </cell>
          <cell r="H88" t="str">
            <v>인천교통공사</v>
          </cell>
          <cell r="I88" t="str">
            <v>김복영,장상호,정윤호,정복현,김형구(비),계택모(비)</v>
          </cell>
          <cell r="J88" t="str">
            <v>유사</v>
          </cell>
        </row>
        <row r="89">
          <cell r="A89">
            <v>145</v>
          </cell>
          <cell r="B89" t="str">
            <v>감리</v>
          </cell>
          <cell r="C89" t="str">
            <v>2008년도 익산청 국도ITS 기반인프라 구축 감리용역</v>
          </cell>
          <cell r="D89">
            <v>114433900</v>
          </cell>
          <cell r="E89">
            <v>28608475</v>
          </cell>
          <cell r="F89">
            <v>39633</v>
          </cell>
          <cell r="G89">
            <v>39778</v>
          </cell>
          <cell r="H89" t="str">
            <v>한국건설기술연구원</v>
          </cell>
          <cell r="I89" t="str">
            <v>김창원,김구원,황경배,서영춘,이태호</v>
          </cell>
          <cell r="J89" t="str">
            <v>유사</v>
          </cell>
        </row>
        <row r="90">
          <cell r="A90">
            <v>146</v>
          </cell>
          <cell r="B90" t="str">
            <v>감리</v>
          </cell>
          <cell r="C90" t="str">
            <v>2008년도 서울지방국토관리청 국도 ITS 구축 감리용역</v>
          </cell>
          <cell r="D90">
            <v>132797700</v>
          </cell>
          <cell r="E90">
            <v>33199425</v>
          </cell>
          <cell r="F90">
            <v>39633</v>
          </cell>
          <cell r="G90">
            <v>39792</v>
          </cell>
          <cell r="H90" t="str">
            <v>한국건설기술연구원</v>
          </cell>
          <cell r="I90" t="str">
            <v>김동승,윤복청,이태호,염영배(비)</v>
          </cell>
          <cell r="J90" t="str">
            <v>유사</v>
          </cell>
        </row>
        <row r="91">
          <cell r="A91">
            <v>147</v>
          </cell>
          <cell r="B91" t="str">
            <v>감리</v>
          </cell>
          <cell r="C91" t="str">
            <v>여객터미널 공항이용안내단말기 개선공사 감리용역(BNTC1)</v>
          </cell>
          <cell r="D91">
            <v>9420000</v>
          </cell>
          <cell r="E91">
            <v>2355000</v>
          </cell>
          <cell r="F91">
            <v>39738</v>
          </cell>
          <cell r="G91">
            <v>39808</v>
          </cell>
          <cell r="H91" t="str">
            <v>인천국제공항공사</v>
          </cell>
          <cell r="I91" t="str">
            <v>김형구</v>
          </cell>
          <cell r="J91" t="str">
            <v>유사</v>
          </cell>
        </row>
        <row r="92">
          <cell r="A92">
            <v>148</v>
          </cell>
          <cell r="B92" t="str">
            <v>감리</v>
          </cell>
          <cell r="C92" t="str">
            <v>무인단속시스템 구축사업 책임감리용역</v>
          </cell>
          <cell r="D92">
            <v>77283000</v>
          </cell>
          <cell r="E92">
            <v>19320750</v>
          </cell>
          <cell r="F92">
            <v>39576</v>
          </cell>
          <cell r="G92">
            <v>39815</v>
          </cell>
          <cell r="H92" t="str">
            <v>서울특별시</v>
          </cell>
          <cell r="I92" t="str">
            <v>김명곤,김영종,염영배(비)</v>
          </cell>
          <cell r="J92" t="str">
            <v>유사</v>
          </cell>
        </row>
        <row r="93">
          <cell r="A93">
            <v>149</v>
          </cell>
          <cell r="B93" t="str">
            <v>감리</v>
          </cell>
          <cell r="C93" t="str">
            <v>인천국제공항철도 통신설비 신설공사 전면책임감리용역</v>
          </cell>
          <cell r="D93">
            <v>796491000</v>
          </cell>
          <cell r="E93">
            <v>199122750</v>
          </cell>
          <cell r="F93">
            <v>37950</v>
          </cell>
          <cell r="G93">
            <v>40178</v>
          </cell>
          <cell r="H93" t="str">
            <v>인천국제공항철도(주)</v>
          </cell>
          <cell r="I93" t="str">
            <v>신동필,김주일,황홍헌,이열호</v>
          </cell>
          <cell r="J93" t="str">
            <v>동일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신청서"/>
      <sheetName val="표지"/>
      <sheetName val="자기평가서"/>
      <sheetName val="참여감리원동의서"/>
      <sheetName val="담합입찰방지각서"/>
      <sheetName val="실적증명서각서"/>
      <sheetName val="업체현황"/>
      <sheetName val="감리원현황"/>
      <sheetName val="김경순"/>
      <sheetName val="김경순경력"/>
      <sheetName val="김경순실적"/>
      <sheetName val="김태곤"/>
      <sheetName val="김태곤경력"/>
      <sheetName val="김태곤실적"/>
      <sheetName val="정완섭"/>
      <sheetName val="정완섭경력"/>
      <sheetName val="정완섭실적"/>
      <sheetName val="민홍식"/>
      <sheetName val="민홍식경력"/>
      <sheetName val="실적계"/>
      <sheetName val="동일실적"/>
      <sheetName val="문유사"/>
      <sheetName val="유사실적"/>
      <sheetName val="입찰제한"/>
      <sheetName val="재정상태"/>
      <sheetName val="개발실적"/>
      <sheetName val="특허"/>
      <sheetName val="투자실적"/>
      <sheetName val="교육"/>
      <sheetName val="업무중첩"/>
      <sheetName val="교체빈도"/>
      <sheetName val="가점"/>
      <sheetName val="감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">
          <cell r="A1" t="str">
            <v>번호</v>
          </cell>
          <cell r="B1" t="str">
            <v>분야</v>
          </cell>
          <cell r="C1" t="str">
            <v>용 역 명</v>
          </cell>
          <cell r="D1" t="str">
            <v>금액</v>
          </cell>
          <cell r="E1" t="str">
            <v>환산금액</v>
          </cell>
          <cell r="F1" t="str">
            <v>착수일</v>
          </cell>
          <cell r="G1" t="str">
            <v>준공일</v>
          </cell>
          <cell r="H1" t="str">
            <v>발주처</v>
          </cell>
          <cell r="I1" t="str">
            <v>참여기술자</v>
          </cell>
          <cell r="J1" t="str">
            <v>동일/유사</v>
          </cell>
          <cell r="K1" t="str">
            <v>교류가산</v>
          </cell>
        </row>
        <row r="2">
          <cell r="A2">
            <v>1</v>
          </cell>
          <cell r="B2" t="str">
            <v>설계</v>
          </cell>
          <cell r="C2" t="str">
            <v>인천국제공항 제2단계건설 북측 항공화물창고 신축공사 기본 및 실시설계용역</v>
          </cell>
          <cell r="D2">
            <v>26611980</v>
          </cell>
          <cell r="E2">
            <v>26611980</v>
          </cell>
          <cell r="F2">
            <v>38615</v>
          </cell>
          <cell r="G2">
            <v>38807</v>
          </cell>
          <cell r="H2" t="str">
            <v>인천국제공항공사</v>
          </cell>
          <cell r="I2" t="str">
            <v>이현태,이동훈,이수호,김정주</v>
          </cell>
          <cell r="J2" t="str">
            <v>유사</v>
          </cell>
        </row>
        <row r="3">
          <cell r="A3">
            <v>2</v>
          </cell>
          <cell r="B3" t="str">
            <v>설계</v>
          </cell>
          <cell r="C3" t="str">
            <v>제주공항 활주로연장 및 기타공사 실시설계용역</v>
          </cell>
          <cell r="D3">
            <v>81166800</v>
          </cell>
          <cell r="E3">
            <v>81166800</v>
          </cell>
          <cell r="F3">
            <v>37793</v>
          </cell>
          <cell r="G3">
            <v>38812</v>
          </cell>
          <cell r="H3" t="str">
            <v>부산지방항공청</v>
          </cell>
          <cell r="I3" t="str">
            <v>임종명,유기호,배광무,설일환,박주용,김석영,김홍범,신원조,장승훈,윤석준,신우식</v>
          </cell>
          <cell r="J3" t="str">
            <v>유사</v>
          </cell>
        </row>
        <row r="4">
          <cell r="A4">
            <v>3</v>
          </cell>
          <cell r="B4" t="str">
            <v>설계</v>
          </cell>
          <cell r="C4" t="str">
            <v>제주공항 시설확충 실시설계용역</v>
          </cell>
          <cell r="D4">
            <v>199100350</v>
          </cell>
          <cell r="E4">
            <v>199100350</v>
          </cell>
          <cell r="F4">
            <v>37873</v>
          </cell>
          <cell r="G4">
            <v>38812</v>
          </cell>
          <cell r="H4" t="str">
            <v>부산지방항공청</v>
          </cell>
          <cell r="I4" t="str">
            <v>계택모,이현태,유기호,설일환,장승훈,은정기,민영수,모상진,신우식,김정주</v>
          </cell>
          <cell r="J4" t="str">
            <v>유사</v>
          </cell>
        </row>
        <row r="5">
          <cell r="A5">
            <v>4</v>
          </cell>
          <cell r="B5" t="str">
            <v>설계
감리</v>
          </cell>
          <cell r="C5" t="str">
            <v>회현동 주상복합 신축공사 설계감리용역</v>
          </cell>
          <cell r="D5">
            <v>11388500</v>
          </cell>
          <cell r="E5">
            <v>11388500</v>
          </cell>
          <cell r="F5">
            <v>38665</v>
          </cell>
          <cell r="G5">
            <v>38867</v>
          </cell>
          <cell r="H5" t="str">
            <v>군인공제회</v>
          </cell>
          <cell r="I5" t="str">
            <v>임종명,이현태,유기호</v>
          </cell>
          <cell r="J5" t="str">
            <v>유사</v>
          </cell>
        </row>
        <row r="6">
          <cell r="A6">
            <v>5</v>
          </cell>
          <cell r="B6" t="str">
            <v>설계</v>
          </cell>
          <cell r="C6" t="str">
            <v>청량리민자역사 신축 구내 통신설비 단계별 실시설계용역</v>
          </cell>
          <cell r="D6">
            <v>38500000</v>
          </cell>
          <cell r="E6">
            <v>38500000</v>
          </cell>
          <cell r="F6">
            <v>38017</v>
          </cell>
          <cell r="G6">
            <v>38868</v>
          </cell>
          <cell r="H6" t="str">
            <v>한화청량리역사㈜</v>
          </cell>
          <cell r="I6" t="str">
            <v>설일환,정계영,박수완,신관수,임종명</v>
          </cell>
          <cell r="J6" t="str">
            <v>동일</v>
          </cell>
          <cell r="K6" t="str">
            <v>교류</v>
          </cell>
        </row>
        <row r="7">
          <cell r="A7">
            <v>6</v>
          </cell>
          <cell r="B7" t="str">
            <v>설계</v>
          </cell>
          <cell r="C7" t="str">
            <v>2006년도 국도ITS 자가통신망 구축사업설계</v>
          </cell>
          <cell r="D7">
            <v>236230000</v>
          </cell>
          <cell r="E7">
            <v>236230000</v>
          </cell>
          <cell r="F7">
            <v>38826</v>
          </cell>
          <cell r="G7">
            <v>38885</v>
          </cell>
          <cell r="H7" t="str">
            <v>한국건설기술연구원</v>
          </cell>
          <cell r="I7" t="str">
            <v>임종명,이현태,유기호,장승훈,김태환,전구연,김석영,설일환,배광무,김 영,이영호,민홍식,염영배,홍영표,박주용,김홍범,이수호,정우창,김정주,이종훈,홍기은,신우식</v>
          </cell>
          <cell r="J7" t="str">
            <v>유사</v>
          </cell>
        </row>
        <row r="8">
          <cell r="A8">
            <v>7</v>
          </cell>
          <cell r="B8" t="str">
            <v>설계</v>
          </cell>
          <cell r="C8" t="str">
            <v>오리∼수원간 통신설비 기본 및 실시설계(3차)</v>
          </cell>
          <cell r="D8">
            <v>23000000</v>
          </cell>
          <cell r="E8">
            <v>23000000</v>
          </cell>
          <cell r="F8">
            <v>38897</v>
          </cell>
          <cell r="G8">
            <v>38926</v>
          </cell>
          <cell r="H8" t="str">
            <v>한국철도시설공단</v>
          </cell>
          <cell r="I8" t="str">
            <v>문헌일,설일환,김기원,김석영,배광무,
김홍범,염영배,김 영,임종명</v>
          </cell>
          <cell r="J8" t="str">
            <v>동일</v>
          </cell>
          <cell r="K8" t="str">
            <v>교류</v>
          </cell>
        </row>
        <row r="9">
          <cell r="A9">
            <v>8</v>
          </cell>
          <cell r="B9" t="str">
            <v>설계</v>
          </cell>
          <cell r="C9" t="str">
            <v>인제터널 터널교통관리시설 구축 실시설계용역</v>
          </cell>
          <cell r="D9">
            <v>345104816</v>
          </cell>
          <cell r="E9">
            <v>345104816</v>
          </cell>
          <cell r="F9">
            <v>38814</v>
          </cell>
          <cell r="G9">
            <v>38933</v>
          </cell>
          <cell r="H9" t="str">
            <v>한국도로공사</v>
          </cell>
          <cell r="I9" t="str">
            <v>김성만,김 영,설일환,이현태,임종명,유기호,장승훈,최진근,박완준,이수호</v>
          </cell>
          <cell r="J9" t="str">
            <v>유사</v>
          </cell>
        </row>
        <row r="10">
          <cell r="A10">
            <v>9</v>
          </cell>
          <cell r="B10" t="str">
            <v>설계</v>
          </cell>
          <cell r="C10" t="str">
            <v>경전선 진주∼광양간 통신설비 기본설계(2차)</v>
          </cell>
          <cell r="D10">
            <v>80700400</v>
          </cell>
          <cell r="E10">
            <v>80700400</v>
          </cell>
          <cell r="F10">
            <v>38755</v>
          </cell>
          <cell r="G10">
            <v>38935</v>
          </cell>
          <cell r="H10" t="str">
            <v>한국철도시설공단</v>
          </cell>
          <cell r="I10" t="str">
            <v>임종명,김석영,이현태,설일환,김 영,배광무,장승훈,나부성,최원석,박병수,이정섭,박용영,정상빈</v>
          </cell>
          <cell r="J10" t="str">
            <v>동일</v>
          </cell>
        </row>
        <row r="11">
          <cell r="A11">
            <v>10</v>
          </cell>
          <cell r="B11" t="str">
            <v>설계</v>
          </cell>
          <cell r="C11" t="str">
            <v>영등포구 광대역 자가정보통신망 기본 및 실시설계</v>
          </cell>
          <cell r="D11">
            <v>36426000</v>
          </cell>
          <cell r="E11">
            <v>36426000</v>
          </cell>
          <cell r="F11">
            <v>38841</v>
          </cell>
          <cell r="G11">
            <v>38989</v>
          </cell>
          <cell r="H11" t="str">
            <v>영등포구청</v>
          </cell>
          <cell r="I11" t="str">
            <v>유기호,이현태,임종명,장승훈,신우식,이수호,정우창,김정주</v>
          </cell>
          <cell r="J11" t="str">
            <v>유사</v>
          </cell>
        </row>
        <row r="12">
          <cell r="A12">
            <v>11</v>
          </cell>
          <cell r="B12" t="str">
            <v>설계</v>
          </cell>
          <cell r="C12" t="str">
            <v>동해선 철도·도로 출입시설 기본 및 실시설계</v>
          </cell>
          <cell r="D12">
            <v>81222000</v>
          </cell>
          <cell r="E12">
            <v>81222000</v>
          </cell>
          <cell r="F12">
            <v>38630</v>
          </cell>
          <cell r="G12">
            <v>39020</v>
          </cell>
          <cell r="H12" t="str">
            <v>한국철도시설공단</v>
          </cell>
          <cell r="I12" t="str">
            <v>윤병성,정계영,이재형</v>
          </cell>
          <cell r="J12" t="str">
            <v>동일</v>
          </cell>
        </row>
        <row r="13">
          <cell r="A13">
            <v>12</v>
          </cell>
          <cell r="B13" t="str">
            <v>설계</v>
          </cell>
          <cell r="C13" t="str">
            <v>수원시설사업소 직원처소 증축에 따른 통신설비신설공사 실시설계용역</v>
          </cell>
          <cell r="D13">
            <v>3000000</v>
          </cell>
          <cell r="E13">
            <v>3000000</v>
          </cell>
          <cell r="F13">
            <v>39028</v>
          </cell>
          <cell r="G13">
            <v>39032</v>
          </cell>
          <cell r="H13" t="str">
            <v>한국철도공사수도권남부지사</v>
          </cell>
          <cell r="I13" t="str">
            <v>박수완,최병창,설일환</v>
          </cell>
          <cell r="J13" t="str">
            <v>동일</v>
          </cell>
        </row>
        <row r="14">
          <cell r="A14">
            <v>13</v>
          </cell>
          <cell r="B14" t="str">
            <v>설계</v>
          </cell>
          <cell r="C14" t="str">
            <v>안양·강원항공무선표지소 전방향표지시설(VOR/TACAN) 및 기타부대시설 개량 실시설계용역</v>
          </cell>
          <cell r="D14">
            <v>92815490</v>
          </cell>
          <cell r="E14">
            <v>92815490</v>
          </cell>
          <cell r="F14">
            <v>38856</v>
          </cell>
          <cell r="G14">
            <v>39065</v>
          </cell>
          <cell r="H14" t="str">
            <v>서울지방항공청</v>
          </cell>
          <cell r="I14" t="str">
            <v>임종명,김영일,설일환,박주용,윤석준,김성만,이현태,유기호,장승훈,김정주,전구연,염영배</v>
          </cell>
          <cell r="J14" t="str">
            <v>유사</v>
          </cell>
        </row>
        <row r="15">
          <cell r="A15">
            <v>14</v>
          </cell>
          <cell r="B15" t="str">
            <v>설계</v>
          </cell>
          <cell r="C15" t="str">
            <v xml:space="preserve"> '06-전 통신공사 설계용역</v>
          </cell>
          <cell r="D15">
            <v>11949520</v>
          </cell>
          <cell r="E15">
            <v>11949520</v>
          </cell>
          <cell r="F15">
            <v>39028</v>
          </cell>
          <cell r="G15">
            <v>39073</v>
          </cell>
          <cell r="H15" t="str">
            <v>해군중앙경리단</v>
          </cell>
          <cell r="I15" t="str">
            <v>이현태,유기호,김 영,임종명,설일환,장승훈,홍기은,이수호,정우창,신우식</v>
          </cell>
          <cell r="J15" t="str">
            <v>유사</v>
          </cell>
        </row>
        <row r="16">
          <cell r="A16">
            <v>15</v>
          </cell>
          <cell r="B16" t="str">
            <v>설계</v>
          </cell>
          <cell r="C16" t="str">
            <v>원주~강릉간 복선전철 통신유도대책 설계용역(1차)</v>
          </cell>
          <cell r="D16">
            <v>120000000</v>
          </cell>
          <cell r="E16">
            <v>120000000</v>
          </cell>
          <cell r="F16">
            <v>39077</v>
          </cell>
          <cell r="G16">
            <v>39082</v>
          </cell>
          <cell r="H16" t="str">
            <v>한국철도시설공단</v>
          </cell>
          <cell r="I16" t="str">
            <v>이현태,김 영,조창진,은정기,나부성,김석영,박선민,설일환,문헌일,박용영,유기호,최원석,안원표,윤병성,정병택</v>
          </cell>
          <cell r="J16" t="str">
            <v>동일</v>
          </cell>
          <cell r="K16" t="str">
            <v>교류</v>
          </cell>
        </row>
        <row r="17">
          <cell r="A17">
            <v>16</v>
          </cell>
          <cell r="B17" t="str">
            <v>설계</v>
          </cell>
          <cell r="C17" t="str">
            <v>버스운행관리시스템(BMS) 2차 구축사업 실시설계 용역</v>
          </cell>
          <cell r="D17">
            <v>105739000</v>
          </cell>
          <cell r="E17">
            <v>105739000</v>
          </cell>
          <cell r="F17">
            <v>39066</v>
          </cell>
          <cell r="G17">
            <v>39155</v>
          </cell>
          <cell r="H17" t="str">
            <v>대구광역시</v>
          </cell>
          <cell r="I17" t="str">
            <v>이현태,유기호,장승훈,박주용,홍기은,윤석준,이수호,정우창,신우식,김정주,홍영표,이영호,석성원,이현주,임종명,김성만,설일환,김 영,민홍식,염영배</v>
          </cell>
          <cell r="J17" t="str">
            <v>유사</v>
          </cell>
        </row>
        <row r="18">
          <cell r="A18">
            <v>17</v>
          </cell>
          <cell r="B18" t="str">
            <v>설계</v>
          </cell>
          <cell r="C18" t="str">
            <v>인천국제공항철도 건설에 따른 통신 유도대책 설계용역</v>
          </cell>
          <cell r="D18">
            <v>160783838</v>
          </cell>
          <cell r="E18">
            <v>160783838</v>
          </cell>
          <cell r="F18">
            <v>37474</v>
          </cell>
          <cell r="G18">
            <v>39163</v>
          </cell>
          <cell r="H18" t="str">
            <v>공항철도㈜</v>
          </cell>
          <cell r="I18" t="str">
            <v>임종명,민홍식,이현태,은정기,김정주,설일환,배광무,임진학,최원석,유동인,김홍범,박주용,박수완,나부성,문헌일,염영배,장승훈,윤석준,김석영</v>
          </cell>
          <cell r="J18" t="str">
            <v>동일</v>
          </cell>
        </row>
        <row r="19">
          <cell r="A19">
            <v>18</v>
          </cell>
          <cell r="B19" t="str">
            <v>설계</v>
          </cell>
          <cell r="C19" t="str">
            <v xml:space="preserve"> '06 광역친환경농업단지조성사업 순천지구 설계용역(긴급)</v>
          </cell>
          <cell r="D19">
            <v>7968275</v>
          </cell>
          <cell r="E19">
            <v>7968275</v>
          </cell>
          <cell r="F19">
            <v>39128</v>
          </cell>
          <cell r="G19">
            <v>39178</v>
          </cell>
          <cell r="H19" t="str">
            <v>한국농촌공사</v>
          </cell>
          <cell r="I19" t="str">
            <v>이현태,유기호,장승훈,이수호,김정주,이영호,신우식</v>
          </cell>
          <cell r="J19" t="str">
            <v>유사</v>
          </cell>
        </row>
        <row r="20">
          <cell r="A20">
            <v>19</v>
          </cell>
          <cell r="B20" t="str">
            <v>설계</v>
          </cell>
          <cell r="C20" t="str">
            <v>양평군 불법주정차 무인단속시스템 실시설계용역</v>
          </cell>
          <cell r="D20">
            <v>5200000</v>
          </cell>
          <cell r="E20">
            <v>5200000</v>
          </cell>
          <cell r="F20">
            <v>39198</v>
          </cell>
          <cell r="G20">
            <v>39227</v>
          </cell>
          <cell r="H20" t="str">
            <v>양평군 도로교통사업소</v>
          </cell>
          <cell r="I20" t="str">
            <v>이현태,유기호,장승훈,신우식,김정주</v>
          </cell>
          <cell r="J20" t="str">
            <v>유사</v>
          </cell>
        </row>
        <row r="21">
          <cell r="A21">
            <v>20</v>
          </cell>
          <cell r="B21" t="str">
            <v>설계</v>
          </cell>
          <cell r="C21" t="str">
            <v>서울특별시교육청 방송(통신)시설 보수공사 설계용역</v>
          </cell>
          <cell r="D21">
            <v>12189280</v>
          </cell>
          <cell r="E21">
            <v>12189280</v>
          </cell>
          <cell r="F21">
            <v>39206</v>
          </cell>
          <cell r="G21">
            <v>39236</v>
          </cell>
          <cell r="H21" t="str">
            <v>서울특별시교육청</v>
          </cell>
          <cell r="I21" t="str">
            <v>유기호,이현태,장승훈,이수호,신우식,김정주</v>
          </cell>
          <cell r="J21" t="str">
            <v>유사</v>
          </cell>
        </row>
        <row r="22">
          <cell r="A22">
            <v>21</v>
          </cell>
          <cell r="B22" t="str">
            <v>설계</v>
          </cell>
          <cell r="C22" t="str">
            <v>광주·울산공항 계기착륙시설(ILS/DME)개량 실시설계용역</v>
          </cell>
          <cell r="D22">
            <v>57058000</v>
          </cell>
          <cell r="E22">
            <v>57058000</v>
          </cell>
          <cell r="F22">
            <v>39189</v>
          </cell>
          <cell r="G22">
            <v>39285</v>
          </cell>
          <cell r="H22" t="str">
            <v>부산지방항공청</v>
          </cell>
          <cell r="I22" t="str">
            <v>유기호,장승훈,임종명,김영일,박주용,윤석준,설일환,이현태,석성원</v>
          </cell>
          <cell r="J22" t="str">
            <v>유사</v>
          </cell>
        </row>
        <row r="23">
          <cell r="A23">
            <v>22</v>
          </cell>
          <cell r="B23" t="str">
            <v>설계</v>
          </cell>
          <cell r="C23" t="str">
            <v>광양항 종합감시시스템 실시설계 용역</v>
          </cell>
          <cell r="D23">
            <v>37440000</v>
          </cell>
          <cell r="E23">
            <v>37440000</v>
          </cell>
          <cell r="F23">
            <v>39238</v>
          </cell>
          <cell r="G23">
            <v>39304</v>
          </cell>
          <cell r="H23" t="str">
            <v>여수지방해양수산청</v>
          </cell>
          <cell r="I23" t="str">
            <v>조창진,이현태,유기호,계택모,장승훈,신우식,이수호,김정주,이영호,이현주</v>
          </cell>
          <cell r="J23" t="str">
            <v>유사</v>
          </cell>
        </row>
        <row r="24">
          <cell r="A24">
            <v>23</v>
          </cell>
          <cell r="B24" t="str">
            <v>설계</v>
          </cell>
          <cell r="C24" t="str">
            <v>00지역 안전경비장치 설치 설계용역</v>
          </cell>
          <cell r="D24">
            <v>9980000</v>
          </cell>
          <cell r="E24">
            <v>9980000</v>
          </cell>
          <cell r="F24">
            <v>39414</v>
          </cell>
          <cell r="G24">
            <v>39421</v>
          </cell>
          <cell r="H24" t="str">
            <v>육군제5861부대</v>
          </cell>
          <cell r="I24" t="str">
            <v>이현태,유기호,장승훈,신각용,이수호</v>
          </cell>
          <cell r="J24" t="str">
            <v>유사</v>
          </cell>
        </row>
        <row r="25">
          <cell r="A25">
            <v>24</v>
          </cell>
          <cell r="B25" t="str">
            <v>설계</v>
          </cell>
          <cell r="C25" t="str">
            <v>호남고속철도 건설사업 제1공구 기본설계용역(2007연부액)</v>
          </cell>
          <cell r="D25">
            <v>113218830</v>
          </cell>
          <cell r="E25">
            <v>113218830</v>
          </cell>
          <cell r="F25">
            <v>39051</v>
          </cell>
          <cell r="G25">
            <v>39447</v>
          </cell>
          <cell r="H25" t="str">
            <v>한국철도시설공단</v>
          </cell>
          <cell r="I25" t="str">
            <v>설일환,김 영,임종명,유기호,조창진,박주용,정계영,박상민,김기원,박수완,정종덕</v>
          </cell>
          <cell r="J25" t="str">
            <v>동일</v>
          </cell>
          <cell r="K25" t="str">
            <v>교류</v>
          </cell>
        </row>
        <row r="26">
          <cell r="A26">
            <v>25</v>
          </cell>
          <cell r="B26" t="str">
            <v>설계</v>
          </cell>
          <cell r="C26" t="str">
            <v>지하철 2호선 왕십리역 등 2개역 냉방신설 및 기타공사 설계용역(정보통신,AFC분야)</v>
          </cell>
          <cell r="D26">
            <v>12531250</v>
          </cell>
          <cell r="E26">
            <v>12531250</v>
          </cell>
          <cell r="F26">
            <v>39283</v>
          </cell>
          <cell r="G26">
            <v>39433</v>
          </cell>
          <cell r="H26" t="str">
            <v>서울메트로</v>
          </cell>
          <cell r="I26" t="str">
            <v>박주용,윤석준,이수호,홍기은,신우식,김정주,유기호</v>
          </cell>
          <cell r="J26" t="str">
            <v>동일</v>
          </cell>
        </row>
        <row r="27">
          <cell r="A27">
            <v>26</v>
          </cell>
          <cell r="B27" t="str">
            <v>설계</v>
          </cell>
          <cell r="C27" t="str">
            <v>원주~강릉간 복선전철 통신유도대책 설계용역(2차)</v>
          </cell>
          <cell r="D27">
            <v>158430000</v>
          </cell>
          <cell r="E27">
            <v>158430000</v>
          </cell>
          <cell r="F27">
            <v>39122</v>
          </cell>
          <cell r="G27">
            <v>39447</v>
          </cell>
          <cell r="H27" t="str">
            <v>한국철도시설공단</v>
          </cell>
          <cell r="I27" t="str">
            <v>이현태,김석영,조창진,안원표,나부성,정병택,문헌일,박선민,윤병성,은정기</v>
          </cell>
          <cell r="J27" t="str">
            <v>동일</v>
          </cell>
          <cell r="K27" t="str">
            <v>교류</v>
          </cell>
        </row>
        <row r="28">
          <cell r="A28">
            <v>27</v>
          </cell>
          <cell r="B28" t="str">
            <v>설계</v>
          </cell>
          <cell r="C28" t="str">
            <v>부전~마산간 복선전철 통신유도대책 설계용역</v>
          </cell>
          <cell r="D28">
            <v>82305000</v>
          </cell>
          <cell r="E28">
            <v>82305000</v>
          </cell>
          <cell r="F28">
            <v>39112</v>
          </cell>
          <cell r="G28">
            <v>39447</v>
          </cell>
          <cell r="H28" t="str">
            <v>한국철도시설공단</v>
          </cell>
          <cell r="I28" t="str">
            <v>조창진,김 영,유기호,김석영,나부성,박선민,박용영,최원석,김성원,은정기</v>
          </cell>
          <cell r="J28" t="str">
            <v>동일</v>
          </cell>
          <cell r="K28" t="str">
            <v>교류</v>
          </cell>
        </row>
        <row r="29">
          <cell r="A29">
            <v>28</v>
          </cell>
          <cell r="B29" t="str">
            <v>설계</v>
          </cell>
          <cell r="C29" t="str">
            <v>경부고속철도 2단계구간 역무용 통신설비 실시설계(2007연부액)</v>
          </cell>
          <cell r="D29">
            <v>960600000</v>
          </cell>
          <cell r="E29">
            <v>960600000</v>
          </cell>
          <cell r="F29">
            <v>39118</v>
          </cell>
          <cell r="G29">
            <v>39447</v>
          </cell>
          <cell r="H29" t="str">
            <v>한국철도시설공단</v>
          </cell>
          <cell r="I29" t="str">
            <v>이현태,임종명,안원표,김만석,계택모,장승훈,이경호,문헌일,민홍식,이호준,김성만,박주용,김홍범</v>
          </cell>
          <cell r="J29" t="str">
            <v>동일</v>
          </cell>
          <cell r="K29" t="str">
            <v>교류</v>
          </cell>
        </row>
        <row r="30">
          <cell r="A30">
            <v>29</v>
          </cell>
          <cell r="B30" t="str">
            <v>설계</v>
          </cell>
          <cell r="C30" t="str">
            <v>소사~원시간 복선전철 통신유도대책 설계용역</v>
          </cell>
          <cell r="D30">
            <v>71233000</v>
          </cell>
          <cell r="E30">
            <v>71233000</v>
          </cell>
          <cell r="F30">
            <v>39227</v>
          </cell>
          <cell r="G30">
            <v>39447</v>
          </cell>
          <cell r="H30" t="str">
            <v>한국철도시설공단</v>
          </cell>
          <cell r="I30" t="str">
            <v>조창진,김석영,박용영,설일환,박선민,은정기,최원석,박상훈,안원표</v>
          </cell>
          <cell r="J30" t="str">
            <v>동일</v>
          </cell>
          <cell r="K30" t="str">
            <v>교류</v>
          </cell>
        </row>
        <row r="31">
          <cell r="A31">
            <v>30</v>
          </cell>
          <cell r="B31" t="str">
            <v>설계</v>
          </cell>
          <cell r="C31" t="str">
            <v>순천~여수간 복선전철 통신유도대책 설계용역(1차)</v>
          </cell>
          <cell r="D31">
            <v>100000000</v>
          </cell>
          <cell r="E31">
            <v>100000000</v>
          </cell>
          <cell r="F31">
            <v>39342</v>
          </cell>
          <cell r="G31">
            <v>39447</v>
          </cell>
          <cell r="H31" t="str">
            <v>한국철도시설공단</v>
          </cell>
          <cell r="I31" t="str">
            <v>조창진,안원표,나부성,박상훈,박용영,박선민,은정기,김기원</v>
          </cell>
          <cell r="J31" t="str">
            <v>동일</v>
          </cell>
          <cell r="K31" t="str">
            <v>교류</v>
          </cell>
        </row>
        <row r="32">
          <cell r="A32">
            <v>31</v>
          </cell>
          <cell r="B32" t="str">
            <v>설계</v>
          </cell>
          <cell r="C32" t="str">
            <v>00부대 실시설계용역(2007-3025)</v>
          </cell>
          <cell r="D32">
            <v>10546454</v>
          </cell>
          <cell r="E32">
            <v>10546454</v>
          </cell>
          <cell r="F32">
            <v>39423</v>
          </cell>
          <cell r="G32">
            <v>39542</v>
          </cell>
          <cell r="H32" t="str">
            <v>육군제6619부대</v>
          </cell>
          <cell r="I32" t="str">
            <v>박주용,이현태,유기호,이수호,홍영표</v>
          </cell>
          <cell r="J32" t="str">
            <v>유사</v>
          </cell>
        </row>
        <row r="33">
          <cell r="A33">
            <v>32</v>
          </cell>
          <cell r="B33" t="str">
            <v>설계</v>
          </cell>
          <cell r="C33" t="str">
            <v>전방향표지시설 및 기타부대시설개량 실시설계용역</v>
          </cell>
          <cell r="D33">
            <v>191633480</v>
          </cell>
          <cell r="E33">
            <v>191633480</v>
          </cell>
          <cell r="F33">
            <v>39188</v>
          </cell>
          <cell r="G33">
            <v>39567</v>
          </cell>
          <cell r="H33" t="str">
            <v>부산지방항공청</v>
          </cell>
          <cell r="I33" t="str">
            <v>임종명,김영일,김성만,이현태,유기호,설일환,장승훈,박주용,윤석준,전구연,염영배,신우식</v>
          </cell>
          <cell r="J33" t="str">
            <v>유사</v>
          </cell>
        </row>
        <row r="34">
          <cell r="A34">
            <v>33</v>
          </cell>
          <cell r="B34" t="str">
            <v>설계</v>
          </cell>
          <cell r="C34" t="str">
            <v>서울메트로 종합화상시스템 구축 설계용역</v>
          </cell>
          <cell r="D34">
            <v>650333600</v>
          </cell>
          <cell r="E34">
            <v>650333600</v>
          </cell>
          <cell r="F34">
            <v>39288</v>
          </cell>
          <cell r="G34">
            <v>39629</v>
          </cell>
          <cell r="H34" t="str">
            <v>서울메트로</v>
          </cell>
          <cell r="I34" t="str">
            <v>임종명,설일환,정복현,김석영,조창진,이현태,유기호,장승훈,조영한,은정기,박수완,정계영,정상빈,박상민,박주용,박용영</v>
          </cell>
          <cell r="J34" t="str">
            <v>동일</v>
          </cell>
        </row>
        <row r="35">
          <cell r="A35">
            <v>34</v>
          </cell>
          <cell r="B35" t="str">
            <v>설계</v>
          </cell>
          <cell r="C35" t="str">
            <v>순천~여수간 복선전철 통신유도대책 설계용역(2차)</v>
          </cell>
          <cell r="D35">
            <v>40771000</v>
          </cell>
          <cell r="E35">
            <v>40771000</v>
          </cell>
          <cell r="F35">
            <v>39510</v>
          </cell>
          <cell r="G35">
            <v>39660</v>
          </cell>
          <cell r="H35" t="str">
            <v>한국철도시설공단</v>
          </cell>
          <cell r="I35" t="str">
            <v>조창진,조영한,나부성,박상훈,박용영,박선민,은정기,정상빈</v>
          </cell>
          <cell r="J35" t="str">
            <v>동일</v>
          </cell>
          <cell r="K35" t="str">
            <v>교류</v>
          </cell>
        </row>
        <row r="36">
          <cell r="A36">
            <v>35</v>
          </cell>
          <cell r="B36" t="str">
            <v>설계</v>
          </cell>
          <cell r="C36" t="str">
            <v>경부고속철도 2단계구간 역무용 통신설비 실시설계(2008연부액)</v>
          </cell>
          <cell r="D36">
            <v>99608300</v>
          </cell>
          <cell r="E36">
            <v>99608300</v>
          </cell>
          <cell r="F36">
            <v>39448</v>
          </cell>
          <cell r="G36">
            <v>39660</v>
          </cell>
          <cell r="H36" t="str">
            <v>한국철도시설공단</v>
          </cell>
          <cell r="I36" t="str">
            <v>이현태,임종명,안원표,계택모,장승훈,문헌일,민홍식,이호준,김성만,박주용,김홍범</v>
          </cell>
          <cell r="J36" t="str">
            <v>동일</v>
          </cell>
          <cell r="K36" t="str">
            <v>교류</v>
          </cell>
        </row>
        <row r="37">
          <cell r="A37">
            <v>36</v>
          </cell>
          <cell r="B37" t="str">
            <v>설계</v>
          </cell>
          <cell r="C37" t="str">
            <v>방범용 CCTV시스템 설치 실시설계용역</v>
          </cell>
          <cell r="D37">
            <v>9500000</v>
          </cell>
          <cell r="E37">
            <v>9500000</v>
          </cell>
          <cell r="F37">
            <v>39743</v>
          </cell>
          <cell r="G37">
            <v>39753</v>
          </cell>
          <cell r="H37" t="str">
            <v>강동구청</v>
          </cell>
          <cell r="I37" t="str">
            <v>이현태,유기호,장승훈,노광호,유승덕,한창석</v>
          </cell>
          <cell r="J37" t="str">
            <v>유사</v>
          </cell>
        </row>
        <row r="38">
          <cell r="A38">
            <v>37</v>
          </cell>
          <cell r="B38" t="str">
            <v>설계</v>
          </cell>
          <cell r="C38" t="str">
            <v>청주국제공항 계기착륙시설 개량 실시설계용역</v>
          </cell>
          <cell r="D38">
            <v>39324000</v>
          </cell>
          <cell r="E38">
            <v>39324000</v>
          </cell>
          <cell r="F38">
            <v>39591</v>
          </cell>
          <cell r="G38">
            <v>39770</v>
          </cell>
          <cell r="H38" t="str">
            <v>서울지방항공청</v>
          </cell>
          <cell r="I38" t="str">
            <v>박주용,장승훈,이현태,조창진,유기호,윤석준</v>
          </cell>
          <cell r="J38" t="str">
            <v>유사</v>
          </cell>
        </row>
        <row r="39">
          <cell r="A39">
            <v>38</v>
          </cell>
          <cell r="B39" t="str">
            <v>설계</v>
          </cell>
          <cell r="C39" t="str">
            <v>호남고속철도 건설사업 제1공구 기본설계용역(2008연부액)</v>
          </cell>
          <cell r="D39">
            <v>158830590</v>
          </cell>
          <cell r="E39">
            <v>158830590</v>
          </cell>
          <cell r="F39">
            <v>39448</v>
          </cell>
          <cell r="G39">
            <v>39780</v>
          </cell>
          <cell r="H39" t="str">
            <v>한국철도시설공단</v>
          </cell>
          <cell r="I39" t="str">
            <v>설일환,유기호,박수완,박상민,조창진,정종덕,최창호,김기원,정계영,이재형,정상빈,임종명,박주용,김 영</v>
          </cell>
          <cell r="J39" t="str">
            <v>동일</v>
          </cell>
          <cell r="K39" t="str">
            <v>교류</v>
          </cell>
        </row>
        <row r="40">
          <cell r="A40">
            <v>39</v>
          </cell>
          <cell r="B40" t="str">
            <v>설계</v>
          </cell>
          <cell r="C40" t="str">
            <v xml:space="preserve"> '08~'10년 고속도로 교통관리시스템(FTMS) 구축 설계용역</v>
          </cell>
          <cell r="D40">
            <v>202963000</v>
          </cell>
          <cell r="E40">
            <v>202963000</v>
          </cell>
          <cell r="F40">
            <v>39574</v>
          </cell>
          <cell r="G40">
            <v>39783</v>
          </cell>
          <cell r="H40" t="str">
            <v>한국도로공사</v>
          </cell>
          <cell r="I40" t="str">
            <v>유기호,김 영,김형구,김대섭</v>
          </cell>
          <cell r="J40" t="str">
            <v>유사</v>
          </cell>
        </row>
        <row r="41">
          <cell r="A41">
            <v>40</v>
          </cell>
          <cell r="B41" t="str">
            <v>설계</v>
          </cell>
          <cell r="C41" t="str">
            <v>영동선 철도이설외 2건 통신유도대책 추가 설계용역</v>
          </cell>
          <cell r="D41">
            <v>57442000</v>
          </cell>
          <cell r="E41">
            <v>57442000</v>
          </cell>
          <cell r="F41">
            <v>39637</v>
          </cell>
          <cell r="G41">
            <v>39813</v>
          </cell>
          <cell r="H41" t="str">
            <v>한국철도시설공단</v>
          </cell>
          <cell r="I41" t="str">
            <v>조창진,김석영,나부성,박용영,박선민,은정기,박상훈</v>
          </cell>
          <cell r="J41" t="str">
            <v>동일</v>
          </cell>
          <cell r="K41" t="str">
            <v>교류</v>
          </cell>
        </row>
        <row r="42">
          <cell r="A42">
            <v>41</v>
          </cell>
          <cell r="B42" t="str">
            <v>설계</v>
          </cell>
          <cell r="C42" t="str">
            <v>김포국제공항 접근관제레이더(ASR/SSR) 개량 실시설계용역</v>
          </cell>
          <cell r="D42">
            <v>302160000</v>
          </cell>
          <cell r="E42">
            <v>302160000</v>
          </cell>
          <cell r="F42">
            <v>39560</v>
          </cell>
          <cell r="G42">
            <v>39805</v>
          </cell>
          <cell r="H42" t="str">
            <v>서울지방항공청</v>
          </cell>
          <cell r="I42" t="str">
            <v>임종명,이현태,박주용,김영일,조창진,윤석준,설일환,유기호,장승훈</v>
          </cell>
          <cell r="J42" t="str">
            <v>유사</v>
          </cell>
        </row>
        <row r="43">
          <cell r="A43">
            <v>42</v>
          </cell>
          <cell r="B43" t="str">
            <v>설계</v>
          </cell>
          <cell r="C43" t="str">
            <v>월미공원 조성(2단계) 실시설계 용역</v>
          </cell>
          <cell r="D43">
            <v>15521200</v>
          </cell>
          <cell r="E43">
            <v>15521200</v>
          </cell>
          <cell r="F43">
            <v>39085</v>
          </cell>
          <cell r="G43">
            <v>39822</v>
          </cell>
          <cell r="H43" t="str">
            <v>서부공원사업소</v>
          </cell>
          <cell r="I43" t="str">
            <v>조창진,이현태,유기호,장승훈,이수호</v>
          </cell>
          <cell r="J43" t="str">
            <v>유사</v>
          </cell>
        </row>
        <row r="44">
          <cell r="A44">
            <v>43</v>
          </cell>
          <cell r="B44" t="str">
            <v>설계</v>
          </cell>
          <cell r="C44" t="str">
            <v>관제취약구역 레이더구축 타당성조사 및 기본설계</v>
          </cell>
          <cell r="D44">
            <v>43130000</v>
          </cell>
          <cell r="E44">
            <v>43130000</v>
          </cell>
          <cell r="F44">
            <v>39699</v>
          </cell>
          <cell r="G44">
            <v>39818</v>
          </cell>
          <cell r="H44" t="str">
            <v>인천지방해양항만청</v>
          </cell>
          <cell r="I44" t="str">
            <v>임종명,윤석준,이현태,유기호,장승훈,박주용,설일환</v>
          </cell>
          <cell r="J44" t="str">
            <v>유사</v>
          </cell>
        </row>
        <row r="45">
          <cell r="A45">
            <v>101</v>
          </cell>
          <cell r="B45" t="str">
            <v>감리</v>
          </cell>
          <cell r="C45" t="str">
            <v>교통신호기 및 제어시스템 설치공사 감리용역</v>
          </cell>
          <cell r="D45">
            <v>417613280</v>
          </cell>
          <cell r="E45">
            <v>104403320</v>
          </cell>
          <cell r="F45">
            <v>38498</v>
          </cell>
          <cell r="G45">
            <v>38893</v>
          </cell>
          <cell r="H45" t="str">
            <v>서울특별시</v>
          </cell>
          <cell r="I45" t="str">
            <v>채영원,김창원,서정일,서영춘,황경배,최진근,홍찬희,박종슬,배광무(비)</v>
          </cell>
          <cell r="J45" t="str">
            <v>유사</v>
          </cell>
        </row>
        <row r="46">
          <cell r="A46">
            <v>102</v>
          </cell>
          <cell r="B46" t="str">
            <v>감리</v>
          </cell>
          <cell r="C46" t="str">
            <v>카지노 보안감시 Surveillance시스템 구축 실시설계 및 감리</v>
          </cell>
          <cell r="D46">
            <v>205582080</v>
          </cell>
          <cell r="E46">
            <v>51395520</v>
          </cell>
          <cell r="F46">
            <v>38663</v>
          </cell>
          <cell r="G46">
            <v>38927</v>
          </cell>
          <cell r="H46" t="str">
            <v>그랜드코리아레저㈜</v>
          </cell>
          <cell r="I46" t="str">
            <v>김창호,김명곤,임완선</v>
          </cell>
          <cell r="J46" t="str">
            <v>유사</v>
          </cell>
        </row>
        <row r="47">
          <cell r="A47">
            <v>103</v>
          </cell>
          <cell r="B47" t="str">
            <v>감리</v>
          </cell>
          <cell r="C47" t="str">
            <v>여수시 지능형교통체계(ITS) 구축사업 책임감리용역(1차분)</v>
          </cell>
          <cell r="D47">
            <v>91989300</v>
          </cell>
          <cell r="E47">
            <v>22997325</v>
          </cell>
          <cell r="F47">
            <v>38804</v>
          </cell>
          <cell r="G47">
            <v>39021</v>
          </cell>
          <cell r="H47" t="str">
            <v>여수시</v>
          </cell>
          <cell r="I47" t="str">
            <v>이득관,김동승,정우창,김구원,김태관,김형구(비)</v>
          </cell>
          <cell r="J47" t="str">
            <v>유사</v>
          </cell>
        </row>
        <row r="48">
          <cell r="A48">
            <v>104</v>
          </cell>
          <cell r="B48" t="str">
            <v>감리</v>
          </cell>
          <cell r="C48" t="str">
            <v>경춘선 금곡~춘천간 통신설비 신설공사 책임감리용역(제2차)</v>
          </cell>
          <cell r="D48">
            <v>241200000</v>
          </cell>
          <cell r="E48">
            <v>60300000</v>
          </cell>
          <cell r="F48">
            <v>38805</v>
          </cell>
          <cell r="G48">
            <v>39081</v>
          </cell>
          <cell r="H48" t="str">
            <v>한국철도시설공단수도권지역본부</v>
          </cell>
          <cell r="I48" t="str">
            <v>김인석,이송직,김형태,원황희,박희장</v>
          </cell>
          <cell r="J48" t="str">
            <v>동일</v>
          </cell>
          <cell r="K48" t="str">
            <v>교류</v>
          </cell>
        </row>
        <row r="49">
          <cell r="A49">
            <v>105</v>
          </cell>
          <cell r="B49" t="str">
            <v>감리</v>
          </cell>
          <cell r="C49" t="str">
            <v>경부선 전철화에 따른 영동∼신동간 통신설비 신설공사 감리용역(5차)</v>
          </cell>
          <cell r="D49">
            <v>363217000</v>
          </cell>
          <cell r="E49">
            <v>90804250</v>
          </cell>
          <cell r="F49">
            <v>38757</v>
          </cell>
          <cell r="G49">
            <v>39082</v>
          </cell>
          <cell r="H49" t="str">
            <v>한국철도시설공단충청지역본부</v>
          </cell>
          <cell r="I49" t="str">
            <v>김성기,함각규,김종학,김광수,전구연(비)</v>
          </cell>
          <cell r="J49" t="str">
            <v>동일</v>
          </cell>
          <cell r="K49" t="str">
            <v>교류</v>
          </cell>
        </row>
        <row r="50">
          <cell r="A50">
            <v>106</v>
          </cell>
          <cell r="B50" t="str">
            <v>감리</v>
          </cell>
          <cell r="C50" t="str">
            <v>대전도시철도 1호선 운영시스템구축사업(통신·AFC분야)공사 감리용역(2006연부액)</v>
          </cell>
          <cell r="D50">
            <v>585457000</v>
          </cell>
          <cell r="E50">
            <v>146364250</v>
          </cell>
          <cell r="F50">
            <v>38718</v>
          </cell>
          <cell r="G50">
            <v>39082</v>
          </cell>
          <cell r="H50" t="str">
            <v>대전광역시지하철건설본부</v>
          </cell>
          <cell r="I50" t="str">
            <v>박주하,김인진,최덕근,정공준,전구연(비)</v>
          </cell>
          <cell r="J50" t="str">
            <v>동일</v>
          </cell>
        </row>
        <row r="51">
          <cell r="A51">
            <v>107</v>
          </cell>
          <cell r="B51" t="str">
            <v>감리</v>
          </cell>
          <cell r="C51" t="str">
            <v>경의선 용산∼문산간 통신설비 신설공사 책임감리용역(3차)</v>
          </cell>
          <cell r="D51">
            <v>289000000</v>
          </cell>
          <cell r="E51">
            <v>72250000</v>
          </cell>
          <cell r="F51">
            <v>38810</v>
          </cell>
          <cell r="G51">
            <v>39082</v>
          </cell>
          <cell r="H51" t="str">
            <v>한국철도시설공단</v>
          </cell>
          <cell r="I51" t="str">
            <v>허태준,서영수,임종명(비)</v>
          </cell>
          <cell r="J51" t="str">
            <v>동일</v>
          </cell>
          <cell r="K51" t="str">
            <v>교류</v>
          </cell>
        </row>
        <row r="52">
          <cell r="A52">
            <v>108</v>
          </cell>
          <cell r="B52" t="str">
            <v>감리</v>
          </cell>
          <cell r="C52" t="str">
            <v>도시고속도로 교통관리시스템(3단계) 설치공사 책임감리용역(2차)</v>
          </cell>
          <cell r="D52">
            <v>835086000</v>
          </cell>
          <cell r="E52">
            <v>208771500</v>
          </cell>
          <cell r="F52">
            <v>38504</v>
          </cell>
          <cell r="G52">
            <v>39082</v>
          </cell>
          <cell r="H52" t="str">
            <v>서울특별시</v>
          </cell>
          <cell r="I52" t="str">
            <v>김문환,최동철,염영배(비),권상우</v>
          </cell>
          <cell r="J52" t="str">
            <v>유사</v>
          </cell>
        </row>
        <row r="53">
          <cell r="A53">
            <v>109</v>
          </cell>
          <cell r="B53" t="str">
            <v>감리</v>
          </cell>
          <cell r="C53" t="str">
            <v>천안시 지능형교통체계(ITS) 구축사업 감리용역(2차)</v>
          </cell>
          <cell r="D53">
            <v>478999650</v>
          </cell>
          <cell r="E53">
            <v>119749912.5</v>
          </cell>
          <cell r="F53">
            <v>38727</v>
          </cell>
          <cell r="G53">
            <v>39082</v>
          </cell>
          <cell r="H53" t="str">
            <v>천안시</v>
          </cell>
          <cell r="I53" t="str">
            <v>김영길,송재호,정윤호,김형구(비)</v>
          </cell>
          <cell r="J53" t="str">
            <v>유사</v>
          </cell>
        </row>
        <row r="54">
          <cell r="A54">
            <v>110</v>
          </cell>
          <cell r="B54" t="str">
            <v>감리</v>
          </cell>
          <cell r="C54" t="str">
            <v>인천국제공항 2단계 항행안전시설 전면책임감리용역(1차)</v>
          </cell>
          <cell r="D54">
            <v>121172425</v>
          </cell>
          <cell r="E54">
            <v>30293106.25</v>
          </cell>
          <cell r="F54">
            <v>38848</v>
          </cell>
          <cell r="G54">
            <v>39082</v>
          </cell>
          <cell r="H54" t="str">
            <v>인천국제공항공사</v>
          </cell>
          <cell r="I54" t="str">
            <v>강종화,전구연(비)</v>
          </cell>
          <cell r="J54" t="str">
            <v>유사</v>
          </cell>
        </row>
        <row r="55">
          <cell r="A55">
            <v>111</v>
          </cell>
          <cell r="B55" t="str">
            <v>감리</v>
          </cell>
          <cell r="C55" t="str">
            <v>2단계건설 정보통신시스템 감리용역(2NTA1)(1차)</v>
          </cell>
          <cell r="D55">
            <v>1249904352</v>
          </cell>
          <cell r="E55">
            <v>312476088</v>
          </cell>
          <cell r="F55">
            <v>38910</v>
          </cell>
          <cell r="G55">
            <v>39082</v>
          </cell>
          <cell r="H55" t="str">
            <v>인천국제공항공사</v>
          </cell>
          <cell r="I55" t="str">
            <v>김창호,김용수,이영호,류진구,심언구,엄세용,김재석,김창원,윤진수,박완준,이행남,임완선,신현배,정상옥,이지영,조한수,김재준,김호영,홍성윤,김대봉,정재구,계택모(비)</v>
          </cell>
          <cell r="J55" t="str">
            <v>유사</v>
          </cell>
        </row>
        <row r="56">
          <cell r="A56">
            <v>112</v>
          </cell>
          <cell r="B56" t="str">
            <v>감리</v>
          </cell>
          <cell r="C56" t="str">
            <v>2006년도 수도권 국도ITS 자가통신망 구축사업 감리용역</v>
          </cell>
          <cell r="D56">
            <v>154880000</v>
          </cell>
          <cell r="E56">
            <v>38720000</v>
          </cell>
          <cell r="F56">
            <v>38961</v>
          </cell>
          <cell r="G56">
            <v>39082</v>
          </cell>
          <cell r="H56" t="str">
            <v>한국건설기술연구원</v>
          </cell>
          <cell r="I56" t="str">
            <v>김복영,한장무,추상욱,염영배(비)</v>
          </cell>
          <cell r="J56" t="str">
            <v>유사</v>
          </cell>
        </row>
        <row r="57">
          <cell r="A57">
            <v>113</v>
          </cell>
          <cell r="B57" t="str">
            <v>감리</v>
          </cell>
          <cell r="C57" t="str">
            <v>자유무역지역 및 외곽지역 정보통신공사 감리용역(2차)</v>
          </cell>
          <cell r="D57">
            <v>411601300</v>
          </cell>
          <cell r="E57">
            <v>102900325</v>
          </cell>
          <cell r="F57">
            <v>38718</v>
          </cell>
          <cell r="G57">
            <v>39112</v>
          </cell>
          <cell r="H57" t="str">
            <v>인천국제공항공사</v>
          </cell>
          <cell r="I57" t="str">
            <v>이동인,최두성,이지영,염영배(비)</v>
          </cell>
          <cell r="J57" t="str">
            <v>유사</v>
          </cell>
        </row>
        <row r="58">
          <cell r="A58">
            <v>114</v>
          </cell>
          <cell r="B58" t="str">
            <v>감리</v>
          </cell>
          <cell r="C58" t="str">
            <v>2006년 경원선 유도대책 감리용역</v>
          </cell>
          <cell r="D58">
            <v>48560000</v>
          </cell>
          <cell r="E58">
            <v>12140000</v>
          </cell>
          <cell r="F58">
            <v>39072</v>
          </cell>
          <cell r="G58">
            <v>39124</v>
          </cell>
          <cell r="H58" t="str">
            <v>㈜케이티수도권강북망건설센터</v>
          </cell>
          <cell r="I58" t="str">
            <v>신현배,임동열,신융일,민홍식(비),이송직</v>
          </cell>
          <cell r="J58" t="str">
            <v>동일</v>
          </cell>
        </row>
        <row r="59">
          <cell r="A59">
            <v>115</v>
          </cell>
          <cell r="B59" t="str">
            <v>감리</v>
          </cell>
          <cell r="C59" t="str">
            <v>여수시 지능형교통체계(ITS) 구축사업 책임감리용역(2차분)</v>
          </cell>
          <cell r="D59">
            <v>101197500</v>
          </cell>
          <cell r="E59">
            <v>25299375</v>
          </cell>
          <cell r="F59">
            <v>39059</v>
          </cell>
          <cell r="G59">
            <v>39148</v>
          </cell>
          <cell r="H59" t="str">
            <v>여수시</v>
          </cell>
          <cell r="J59" t="str">
            <v>유사</v>
          </cell>
        </row>
        <row r="60">
          <cell r="A60">
            <v>116</v>
          </cell>
          <cell r="B60" t="str">
            <v>감리</v>
          </cell>
          <cell r="C60" t="str">
            <v>불법주정차 무인단속시스템 구축사업 책임감리용역</v>
          </cell>
          <cell r="D60">
            <v>87937000</v>
          </cell>
          <cell r="E60">
            <v>21984250</v>
          </cell>
          <cell r="F60">
            <v>38959</v>
          </cell>
          <cell r="G60">
            <v>39168</v>
          </cell>
          <cell r="H60" t="str">
            <v>서울특별시</v>
          </cell>
          <cell r="I60" t="str">
            <v>김명곤,윤경호,정복현(비),전구연(비)</v>
          </cell>
          <cell r="J60" t="str">
            <v>유사</v>
          </cell>
        </row>
        <row r="61">
          <cell r="A61">
            <v>117</v>
          </cell>
          <cell r="B61" t="str">
            <v>감리</v>
          </cell>
          <cell r="C61" t="str">
            <v>고속선 종합감시제어시스템 구축 책임감리용역(1차)</v>
          </cell>
          <cell r="D61">
            <v>433000000</v>
          </cell>
          <cell r="E61">
            <v>108250000</v>
          </cell>
          <cell r="F61">
            <v>38845</v>
          </cell>
          <cell r="G61">
            <v>39172</v>
          </cell>
          <cell r="H61" t="str">
            <v>한국철도공사오송고속철도전기사무소</v>
          </cell>
          <cell r="I61" t="str">
            <v>조영한,이태만,곽규열,최순관,김 영(비)</v>
          </cell>
          <cell r="J61" t="str">
            <v>동일</v>
          </cell>
          <cell r="K61" t="str">
            <v>교류</v>
          </cell>
        </row>
        <row r="62">
          <cell r="A62">
            <v>118</v>
          </cell>
          <cell r="B62" t="str">
            <v>감리</v>
          </cell>
          <cell r="C62" t="str">
            <v>대전도시철도 1호선 운영시스템 구축사업(통신·AFC분야)공사 감리용역(2007연부액)</v>
          </cell>
          <cell r="D62">
            <v>114872450</v>
          </cell>
          <cell r="E62">
            <v>28718112.5</v>
          </cell>
          <cell r="F62">
            <v>39083</v>
          </cell>
          <cell r="G62">
            <v>39202</v>
          </cell>
          <cell r="H62" t="str">
            <v>대전광역시지하철건설본부</v>
          </cell>
          <cell r="I62" t="str">
            <v>박주하,김인진,최덕근,설일환(비),전구연(비)</v>
          </cell>
          <cell r="J62" t="str">
            <v>동일</v>
          </cell>
        </row>
        <row r="63">
          <cell r="A63">
            <v>119</v>
          </cell>
          <cell r="B63" t="str">
            <v>감리</v>
          </cell>
          <cell r="C63" t="str">
            <v>김포공항(902)정거장 통신설비 설치공사 전면책임감리용역(위수탁분)</v>
          </cell>
          <cell r="D63">
            <v>65313000</v>
          </cell>
          <cell r="E63">
            <v>16328250</v>
          </cell>
          <cell r="F63">
            <v>38351</v>
          </cell>
          <cell r="G63">
            <v>39202</v>
          </cell>
          <cell r="H63" t="str">
            <v>공항철도㈜</v>
          </cell>
          <cell r="I63" t="str">
            <v>김광서,전구연</v>
          </cell>
          <cell r="J63" t="str">
            <v>동일</v>
          </cell>
        </row>
        <row r="64">
          <cell r="A64">
            <v>120</v>
          </cell>
          <cell r="B64" t="str">
            <v>감리</v>
          </cell>
          <cell r="C64" t="str">
            <v>도시고속도로 교통관리시스템(3단계) 설치공사 책임감리용역</v>
          </cell>
          <cell r="D64">
            <v>166182180</v>
          </cell>
          <cell r="E64">
            <v>41545545</v>
          </cell>
          <cell r="F64">
            <v>39083</v>
          </cell>
          <cell r="G64">
            <v>39209</v>
          </cell>
          <cell r="H64" t="str">
            <v>서울특별시</v>
          </cell>
          <cell r="I64" t="str">
            <v>김문환,최동철,염영배(비),권상우</v>
          </cell>
          <cell r="J64" t="str">
            <v>유사</v>
          </cell>
        </row>
        <row r="65">
          <cell r="A65">
            <v>121</v>
          </cell>
          <cell r="B65" t="str">
            <v>감리</v>
          </cell>
          <cell r="C65" t="str">
            <v>수도권 국도ITS 자가통신망 추가 구축 감리용역</v>
          </cell>
          <cell r="D65">
            <v>60800000</v>
          </cell>
          <cell r="E65">
            <v>15200000</v>
          </cell>
          <cell r="F65">
            <v>39077</v>
          </cell>
          <cell r="G65">
            <v>39248</v>
          </cell>
          <cell r="H65" t="str">
            <v>한국건설기술연구원</v>
          </cell>
          <cell r="I65" t="str">
            <v>한장무,추상욱,염영배(비)</v>
          </cell>
          <cell r="J65" t="str">
            <v>유사</v>
          </cell>
        </row>
        <row r="66">
          <cell r="A66">
            <v>122</v>
          </cell>
          <cell r="B66" t="str">
            <v>감리</v>
          </cell>
          <cell r="C66" t="str">
            <v>교통신호기 설치공사 감리용역(강북지역)</v>
          </cell>
          <cell r="D66">
            <v>221156190</v>
          </cell>
          <cell r="E66">
            <v>55289047.5</v>
          </cell>
          <cell r="F66">
            <v>38894</v>
          </cell>
          <cell r="G66">
            <v>39258</v>
          </cell>
          <cell r="H66" t="str">
            <v>서울특별시</v>
          </cell>
          <cell r="I66" t="str">
            <v>채영원,서영춘,황경배,김창원,홍찬희,박종슬,염영배,김영종,배광무(비)</v>
          </cell>
          <cell r="J66" t="str">
            <v>유사</v>
          </cell>
        </row>
        <row r="67">
          <cell r="A67">
            <v>123</v>
          </cell>
          <cell r="B67" t="str">
            <v>감리</v>
          </cell>
          <cell r="C67" t="str">
            <v>고속선 종합감시제어시스템 구축 책임감리용역(2차)</v>
          </cell>
          <cell r="D67">
            <v>102113000</v>
          </cell>
          <cell r="E67">
            <v>25528250</v>
          </cell>
          <cell r="F67">
            <v>39173</v>
          </cell>
          <cell r="G67">
            <v>39263</v>
          </cell>
          <cell r="H67" t="str">
            <v>한국철도공사오송고속철도전기사무소</v>
          </cell>
          <cell r="I67" t="str">
            <v>조영한,최순관,김 영(비)</v>
          </cell>
          <cell r="J67" t="str">
            <v>동일</v>
          </cell>
          <cell r="K67" t="str">
            <v>교류</v>
          </cell>
        </row>
        <row r="68">
          <cell r="A68">
            <v>124</v>
          </cell>
          <cell r="B68" t="str">
            <v>감리</v>
          </cell>
          <cell r="C68" t="str">
            <v>인천국제공항 2단계건설 건축시설 전면책임감리용역(통신케이블이설 및 통신/배관분야)</v>
          </cell>
          <cell r="D68">
            <v>288782379</v>
          </cell>
          <cell r="E68">
            <v>72195594.75</v>
          </cell>
          <cell r="F68">
            <v>38467</v>
          </cell>
          <cell r="G68">
            <v>39294</v>
          </cell>
          <cell r="H68" t="str">
            <v>인천국제공항공사</v>
          </cell>
          <cell r="I68" t="str">
            <v>조창용,전구연(비)</v>
          </cell>
          <cell r="J68" t="str">
            <v>유사</v>
          </cell>
        </row>
        <row r="69">
          <cell r="A69">
            <v>125</v>
          </cell>
          <cell r="B69" t="str">
            <v>감리</v>
          </cell>
          <cell r="C69" t="str">
            <v>인천국제공항 2단계 건축시설공사 전면책임감리용역(정보통신분야 인터페이스 전담감리)</v>
          </cell>
          <cell r="D69">
            <v>108422000</v>
          </cell>
          <cell r="E69">
            <v>27105500</v>
          </cell>
          <cell r="F69">
            <v>38917</v>
          </cell>
          <cell r="G69">
            <v>39294</v>
          </cell>
          <cell r="H69" t="str">
            <v>인천국제공항공사</v>
          </cell>
          <cell r="I69" t="str">
            <v>이인규,이종훈</v>
          </cell>
          <cell r="J69" t="str">
            <v>유사</v>
          </cell>
        </row>
        <row r="70">
          <cell r="A70">
            <v>126</v>
          </cell>
          <cell r="B70" t="str">
            <v>감리</v>
          </cell>
          <cell r="C70" t="str">
            <v>천안시 지능형교통체계(ITS) 구축사업 감리용역(3차)</v>
          </cell>
          <cell r="D70">
            <v>242590850</v>
          </cell>
          <cell r="E70">
            <v>60647712.5</v>
          </cell>
          <cell r="F70">
            <v>39115</v>
          </cell>
          <cell r="G70">
            <v>39392</v>
          </cell>
          <cell r="H70" t="str">
            <v>천안시</v>
          </cell>
          <cell r="I70" t="str">
            <v>김영길,송재호,정윤호,김형구(비)</v>
          </cell>
          <cell r="J70" t="str">
            <v>유사</v>
          </cell>
        </row>
        <row r="71">
          <cell r="A71">
            <v>127</v>
          </cell>
          <cell r="B71" t="str">
            <v>감리</v>
          </cell>
          <cell r="C71" t="str">
            <v>경의선 철도·도로 출입시설 공용야드 건물신축기타공사 전면책임감리용역</v>
          </cell>
          <cell r="D71">
            <v>224164795</v>
          </cell>
          <cell r="E71">
            <v>56041198.75</v>
          </cell>
          <cell r="F71">
            <v>38965</v>
          </cell>
          <cell r="G71">
            <v>39440</v>
          </cell>
          <cell r="H71" t="str">
            <v>한국철도시설공단</v>
          </cell>
          <cell r="I71" t="str">
            <v>조춘봉,김창호,전구연(비)</v>
          </cell>
          <cell r="J71" t="str">
            <v>동일</v>
          </cell>
        </row>
        <row r="72">
          <cell r="A72">
            <v>128</v>
          </cell>
          <cell r="B72" t="str">
            <v>감리</v>
          </cell>
          <cell r="C72" t="str">
            <v>2007 수도권 국도ITS 기반인프라 감리용역</v>
          </cell>
          <cell r="D72">
            <v>56999250</v>
          </cell>
          <cell r="E72">
            <v>14249812.5</v>
          </cell>
          <cell r="F72">
            <v>39316</v>
          </cell>
          <cell r="G72">
            <v>39443</v>
          </cell>
          <cell r="H72" t="str">
            <v>한국건설기술연구원</v>
          </cell>
          <cell r="I72" t="str">
            <v>이동인,김형구(비)</v>
          </cell>
          <cell r="J72" t="str">
            <v>유사</v>
          </cell>
        </row>
        <row r="73">
          <cell r="A73">
            <v>129</v>
          </cell>
          <cell r="B73" t="str">
            <v>감리</v>
          </cell>
          <cell r="C73" t="str">
            <v>경의선 용산∼문산간 통신설비 신설공사 책임감리용역(4차)</v>
          </cell>
          <cell r="D73">
            <v>485850000</v>
          </cell>
          <cell r="E73">
            <v>121462500</v>
          </cell>
          <cell r="F73">
            <v>39135</v>
          </cell>
          <cell r="G73">
            <v>39447</v>
          </cell>
          <cell r="H73" t="str">
            <v>한국철도시설공단</v>
          </cell>
          <cell r="J73" t="str">
            <v>동일</v>
          </cell>
          <cell r="K73" t="str">
            <v>교류</v>
          </cell>
        </row>
        <row r="74">
          <cell r="A74">
            <v>130</v>
          </cell>
          <cell r="B74" t="str">
            <v>감리</v>
          </cell>
          <cell r="C74" t="str">
            <v>경춘선 금곡~춘천간 통신설비 신설공사 책임감리용역(제3차)</v>
          </cell>
          <cell r="D74">
            <v>204005700</v>
          </cell>
          <cell r="E74">
            <v>51001425</v>
          </cell>
          <cell r="F74">
            <v>39181</v>
          </cell>
          <cell r="G74">
            <v>39447</v>
          </cell>
          <cell r="H74" t="str">
            <v>한국철도시설공단수도권지역본부</v>
          </cell>
          <cell r="J74" t="str">
            <v>동일</v>
          </cell>
          <cell r="K74" t="str">
            <v>교류</v>
          </cell>
        </row>
        <row r="75">
          <cell r="A75">
            <v>131</v>
          </cell>
          <cell r="B75" t="str">
            <v>감리</v>
          </cell>
          <cell r="C75" t="str">
            <v>인천국제공항 2단계 항행안전시설 전면책임감리용역(2차)</v>
          </cell>
          <cell r="D75">
            <v>224094750</v>
          </cell>
          <cell r="E75">
            <v>56023687.5</v>
          </cell>
          <cell r="F75">
            <v>39083</v>
          </cell>
          <cell r="G75">
            <v>39447</v>
          </cell>
          <cell r="H75" t="str">
            <v>인천국제공항공사</v>
          </cell>
          <cell r="I75" t="str">
            <v>강종화,윤재성,전구연(비)</v>
          </cell>
          <cell r="J75" t="str">
            <v>유사</v>
          </cell>
        </row>
        <row r="76">
          <cell r="A76">
            <v>132</v>
          </cell>
          <cell r="B76" t="str">
            <v>감리</v>
          </cell>
          <cell r="C76" t="str">
            <v>2단계건설 정보통신시스템 감리용역(2NTA1)(2차)</v>
          </cell>
          <cell r="D76">
            <v>3130277570</v>
          </cell>
          <cell r="E76">
            <v>782569392.5</v>
          </cell>
          <cell r="F76">
            <v>39083</v>
          </cell>
          <cell r="G76">
            <v>39447</v>
          </cell>
          <cell r="H76" t="str">
            <v>인천국제공항공사</v>
          </cell>
          <cell r="I76" t="str">
            <v>김창호,김태환,이영호,류진구,엄세용,조한수,구현모,김재준,김재석,홍성윤,김창원,윤진수,박완준,이행남,정재구,권상우,윤복청,임완선,김일붕,최두성,조춘봉,정영균,김대봉,이지영,허호정,심형섭,안대영,김용수,계택모(비),염영배(비),김형구(비)</v>
          </cell>
          <cell r="J76" t="str">
            <v>유사</v>
          </cell>
        </row>
        <row r="77">
          <cell r="A77">
            <v>133</v>
          </cell>
          <cell r="B77" t="str">
            <v>감리</v>
          </cell>
          <cell r="C77" t="str">
            <v>인천광역시 버스정보시스템(BMS/BIS)구축사업 감리용역(1차)</v>
          </cell>
          <cell r="D77">
            <v>297822840</v>
          </cell>
          <cell r="E77">
            <v>74455710</v>
          </cell>
          <cell r="F77">
            <v>39115</v>
          </cell>
          <cell r="G77">
            <v>39447</v>
          </cell>
          <cell r="H77" t="str">
            <v>인천교통공사</v>
          </cell>
          <cell r="I77" t="str">
            <v>김복영,구세연,장상호,정윤호,정복현,김형구(비),계택모(비)</v>
          </cell>
          <cell r="J77" t="str">
            <v>유사</v>
          </cell>
        </row>
        <row r="78">
          <cell r="A78">
            <v>134</v>
          </cell>
          <cell r="B78" t="str">
            <v>감리</v>
          </cell>
          <cell r="C78" t="str">
            <v xml:space="preserve">경부고속철도 동대구~부산간 전송망 전면책임감리용역 </v>
          </cell>
          <cell r="D78">
            <v>217000000</v>
          </cell>
          <cell r="E78">
            <v>54250000</v>
          </cell>
          <cell r="F78">
            <v>39167</v>
          </cell>
          <cell r="G78">
            <v>39447</v>
          </cell>
          <cell r="H78" t="str">
            <v>한국철도시설공단</v>
          </cell>
          <cell r="I78" t="str">
            <v>김성기,최덕근,최순관,김 영(비)</v>
          </cell>
          <cell r="J78" t="str">
            <v>동일</v>
          </cell>
          <cell r="K78" t="str">
            <v>교류</v>
          </cell>
        </row>
        <row r="79">
          <cell r="A79">
            <v>135</v>
          </cell>
          <cell r="B79" t="str">
            <v>감리</v>
          </cell>
          <cell r="C79" t="str">
            <v>제주국제공항 시설확장공사 전면책임감리용역(1차)</v>
          </cell>
          <cell r="D79">
            <v>124919421</v>
          </cell>
          <cell r="E79">
            <v>31229855.25</v>
          </cell>
          <cell r="F79">
            <v>39206</v>
          </cell>
          <cell r="G79">
            <v>39447</v>
          </cell>
          <cell r="H79" t="str">
            <v>한국공항공사</v>
          </cell>
          <cell r="I79" t="str">
            <v>전경배,민홍식(비)</v>
          </cell>
          <cell r="J79" t="str">
            <v>유사</v>
          </cell>
        </row>
        <row r="80">
          <cell r="A80">
            <v>136</v>
          </cell>
          <cell r="B80" t="str">
            <v>감리</v>
          </cell>
          <cell r="C80" t="str">
            <v>여수시 지능형교통체계(ITS) 구축사업 책임감리용역(3차분)</v>
          </cell>
          <cell r="D80">
            <v>182870835</v>
          </cell>
          <cell r="E80">
            <v>45717708.75</v>
          </cell>
          <cell r="F80">
            <v>39318</v>
          </cell>
          <cell r="G80">
            <v>39492</v>
          </cell>
          <cell r="H80" t="str">
            <v>여수시</v>
          </cell>
          <cell r="I80" t="str">
            <v>김동승,김태관,김형구(비)</v>
          </cell>
          <cell r="J80" t="str">
            <v>유사</v>
          </cell>
        </row>
        <row r="81">
          <cell r="A81">
            <v>137</v>
          </cell>
          <cell r="B81" t="str">
            <v>감리</v>
          </cell>
          <cell r="C81" t="str">
            <v>2007년 교통신호기 설치 및 보수공사 감리용역(강북지역)</v>
          </cell>
          <cell r="D81">
            <v>198369500</v>
          </cell>
          <cell r="E81">
            <v>49592375</v>
          </cell>
          <cell r="F81">
            <v>39220</v>
          </cell>
          <cell r="G81">
            <v>39506</v>
          </cell>
          <cell r="H81" t="str">
            <v>서울특별시</v>
          </cell>
          <cell r="I81" t="str">
            <v>채영원,서영춘,김형구(비)</v>
          </cell>
          <cell r="J81" t="str">
            <v>유사</v>
          </cell>
        </row>
        <row r="82">
          <cell r="A82">
            <v>138</v>
          </cell>
          <cell r="B82" t="str">
            <v>감리</v>
          </cell>
          <cell r="C82" t="str">
            <v>대구광역시 버스운행관리시스템(BMS) 2차 구축사업 감리용역</v>
          </cell>
          <cell r="D82">
            <v>291618000</v>
          </cell>
          <cell r="E82">
            <v>72904500</v>
          </cell>
          <cell r="F82">
            <v>39251</v>
          </cell>
          <cell r="G82">
            <v>39521</v>
          </cell>
          <cell r="H82" t="str">
            <v>대구광역시</v>
          </cell>
          <cell r="I82" t="str">
            <v>이상규,김대봉,김구원,안대영,염영배(비),계택모(비)</v>
          </cell>
          <cell r="J82" t="str">
            <v>유사</v>
          </cell>
        </row>
        <row r="83">
          <cell r="A83">
            <v>139</v>
          </cell>
          <cell r="B83" t="str">
            <v>감리</v>
          </cell>
          <cell r="C83" t="str">
            <v>불법주정차 무인단속시스템 확대구축사업 책임감리용역</v>
          </cell>
          <cell r="D83">
            <v>67148000</v>
          </cell>
          <cell r="E83">
            <v>16787000</v>
          </cell>
          <cell r="F83">
            <v>39322</v>
          </cell>
          <cell r="G83">
            <v>39532</v>
          </cell>
          <cell r="H83" t="str">
            <v>서울특별시</v>
          </cell>
          <cell r="I83" t="str">
            <v>김명곤,염영배(비)</v>
          </cell>
          <cell r="J83" t="str">
            <v>유사</v>
          </cell>
        </row>
        <row r="84">
          <cell r="A84">
            <v>140</v>
          </cell>
          <cell r="B84" t="str">
            <v>감리</v>
          </cell>
          <cell r="C84" t="str">
            <v>광역전철 역무자동화설비 확충 책임감리용역</v>
          </cell>
          <cell r="D84">
            <v>350374000</v>
          </cell>
          <cell r="E84">
            <v>87593500</v>
          </cell>
          <cell r="F84">
            <v>39386</v>
          </cell>
          <cell r="G84">
            <v>39570</v>
          </cell>
          <cell r="H84" t="str">
            <v>한국철도공사서울정보통신사무소</v>
          </cell>
          <cell r="I84" t="str">
            <v>신동필,김광수,원천석,호원우,박찬삼,이호준,김인진(비),신승춘</v>
          </cell>
          <cell r="J84" t="str">
            <v>동일</v>
          </cell>
          <cell r="K84" t="str">
            <v>교류</v>
          </cell>
        </row>
        <row r="85">
          <cell r="A85">
            <v>141</v>
          </cell>
          <cell r="B85" t="str">
            <v>감리</v>
          </cell>
          <cell r="C85" t="str">
            <v>Seoul TOPIS시스템 3단계 시스템 책임감리용역</v>
          </cell>
          <cell r="D85">
            <v>54753000</v>
          </cell>
          <cell r="E85">
            <v>13688250</v>
          </cell>
          <cell r="F85">
            <v>39386</v>
          </cell>
          <cell r="G85">
            <v>39595</v>
          </cell>
          <cell r="H85" t="str">
            <v>서울특별시</v>
          </cell>
          <cell r="I85" t="str">
            <v>김형구,이동선</v>
          </cell>
          <cell r="J85" t="str">
            <v>유사</v>
          </cell>
        </row>
        <row r="86">
          <cell r="A86">
            <v>142</v>
          </cell>
          <cell r="B86" t="str">
            <v>감리</v>
          </cell>
          <cell r="C86" t="str">
            <v>인천국제공항 2단계 항행안전시설 전면책임감리용역</v>
          </cell>
          <cell r="D86">
            <v>88154000</v>
          </cell>
          <cell r="E86">
            <v>22038500</v>
          </cell>
          <cell r="F86">
            <v>39448</v>
          </cell>
          <cell r="G86">
            <v>39660</v>
          </cell>
          <cell r="H86" t="str">
            <v>인천국제공항공사</v>
          </cell>
          <cell r="I86" t="str">
            <v>강종화,전구연(비)</v>
          </cell>
          <cell r="J86" t="str">
            <v>유사</v>
          </cell>
        </row>
        <row r="87">
          <cell r="A87">
            <v>143</v>
          </cell>
          <cell r="B87" t="str">
            <v>감리</v>
          </cell>
          <cell r="C87" t="str">
            <v>2단계건설 정보통신시스템 감리용역(2NTA1)(3차)</v>
          </cell>
          <cell r="D87">
            <v>1985107697</v>
          </cell>
          <cell r="E87">
            <v>496276924.25</v>
          </cell>
          <cell r="F87">
            <v>39478</v>
          </cell>
          <cell r="G87">
            <v>39660</v>
          </cell>
          <cell r="H87" t="str">
            <v>인천국제공항공사</v>
          </cell>
          <cell r="I87" t="str">
            <v>김태환,김용수,김창원,허호정,최두성,정재구,윤복청,윤진수,박완준,이행남,권상우,김재준,이영호,류진구,엄세용,구현모,김재석,정의두,김일붕,임완선,심형섭,계택모(비),염영배(비),김형구(비),정복현(비)</v>
          </cell>
          <cell r="J87" t="str">
            <v>유사</v>
          </cell>
        </row>
        <row r="88">
          <cell r="A88">
            <v>144</v>
          </cell>
          <cell r="B88" t="str">
            <v>감리</v>
          </cell>
          <cell r="C88" t="str">
            <v>인천광역시 버스정보시스템(BMS/BIS)구축사업 감리용역(2차)</v>
          </cell>
          <cell r="D88">
            <v>247046520</v>
          </cell>
          <cell r="E88">
            <v>61761630</v>
          </cell>
          <cell r="F88">
            <v>39456</v>
          </cell>
          <cell r="G88">
            <v>39753</v>
          </cell>
          <cell r="H88" t="str">
            <v>인천교통공사</v>
          </cell>
          <cell r="I88" t="str">
            <v>김복영,장상호,정윤호,정복현,김형구(비),계택모(비)</v>
          </cell>
          <cell r="J88" t="str">
            <v>유사</v>
          </cell>
        </row>
        <row r="89">
          <cell r="A89">
            <v>145</v>
          </cell>
          <cell r="B89" t="str">
            <v>감리</v>
          </cell>
          <cell r="C89" t="str">
            <v>2008년도 익산청 국도ITS 기반인프라 구축 감리용역</v>
          </cell>
          <cell r="D89">
            <v>114433900</v>
          </cell>
          <cell r="E89">
            <v>28608475</v>
          </cell>
          <cell r="F89">
            <v>39633</v>
          </cell>
          <cell r="G89">
            <v>39778</v>
          </cell>
          <cell r="H89" t="str">
            <v>한국건설기술연구원</v>
          </cell>
          <cell r="I89" t="str">
            <v>김창원,김구원,황경배,서영춘,이태호</v>
          </cell>
          <cell r="J89" t="str">
            <v>유사</v>
          </cell>
        </row>
        <row r="90">
          <cell r="A90">
            <v>146</v>
          </cell>
          <cell r="B90" t="str">
            <v>감리</v>
          </cell>
          <cell r="C90" t="str">
            <v>2008년도 서울지방국토관리청 국도 ITS 구축 감리용역</v>
          </cell>
          <cell r="D90">
            <v>132797700</v>
          </cell>
          <cell r="E90">
            <v>33199425</v>
          </cell>
          <cell r="F90">
            <v>39633</v>
          </cell>
          <cell r="G90">
            <v>39792</v>
          </cell>
          <cell r="H90" t="str">
            <v>한국건설기술연구원</v>
          </cell>
          <cell r="I90" t="str">
            <v>김동승,윤복청,이태호,염영배(비)</v>
          </cell>
          <cell r="J90" t="str">
            <v>유사</v>
          </cell>
        </row>
        <row r="91">
          <cell r="A91">
            <v>147</v>
          </cell>
          <cell r="B91" t="str">
            <v>감리</v>
          </cell>
          <cell r="C91" t="str">
            <v>여객터미널 공항이용안내단말기 개선공사 감리용역(BNTC1)</v>
          </cell>
          <cell r="D91">
            <v>9420000</v>
          </cell>
          <cell r="E91">
            <v>2355000</v>
          </cell>
          <cell r="F91">
            <v>39738</v>
          </cell>
          <cell r="G91">
            <v>39808</v>
          </cell>
          <cell r="H91" t="str">
            <v>인천국제공항공사</v>
          </cell>
          <cell r="I91" t="str">
            <v>김형구</v>
          </cell>
          <cell r="J91" t="str">
            <v>유사</v>
          </cell>
        </row>
        <row r="92">
          <cell r="A92">
            <v>148</v>
          </cell>
          <cell r="B92" t="str">
            <v>감리</v>
          </cell>
          <cell r="C92" t="str">
            <v>무인단속시스템 구축사업 책임감리용역</v>
          </cell>
          <cell r="D92">
            <v>77283000</v>
          </cell>
          <cell r="E92">
            <v>19320750</v>
          </cell>
          <cell r="F92">
            <v>39576</v>
          </cell>
          <cell r="G92">
            <v>39815</v>
          </cell>
          <cell r="H92" t="str">
            <v>서울특별시</v>
          </cell>
          <cell r="I92" t="str">
            <v>김명곤,김영종,염영배(비)</v>
          </cell>
          <cell r="J92" t="str">
            <v>유사</v>
          </cell>
        </row>
        <row r="93">
          <cell r="A93">
            <v>149</v>
          </cell>
          <cell r="B93" t="str">
            <v>감리</v>
          </cell>
          <cell r="C93" t="str">
            <v>인천국제공항철도 통신설비 신설공사 전면책임감리용역</v>
          </cell>
          <cell r="D93">
            <v>796491000</v>
          </cell>
          <cell r="E93">
            <v>199122750</v>
          </cell>
          <cell r="F93">
            <v>37950</v>
          </cell>
          <cell r="G93">
            <v>40178</v>
          </cell>
          <cell r="H93" t="str">
            <v>인천국제공항철도(주)</v>
          </cell>
          <cell r="I93" t="str">
            <v>신동필,김주일,황홍헌,이열호</v>
          </cell>
          <cell r="J93" t="str">
            <v>동일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3"/>
      <sheetName val="2004년"/>
      <sheetName val="2005년"/>
      <sheetName val="2005년중간퇴직자"/>
      <sheetName val="2005년(연말)"/>
      <sheetName val="2005년(연말) (2)"/>
      <sheetName val="2006년"/>
      <sheetName val="2006년(연말)"/>
      <sheetName val="2006년(퇴직)"/>
      <sheetName val="2007년"/>
      <sheetName val="2007년(퇴직)"/>
      <sheetName val="2007년-건강"/>
      <sheetName val="2007년(연말)"/>
      <sheetName val="2008년"/>
      <sheetName val="2008년(연말)"/>
      <sheetName val="2008년(연말)-퇴직자"/>
      <sheetName val="2009년"/>
      <sheetName val="2009년(연말)"/>
      <sheetName val="09년 중간퇴직자"/>
      <sheetName val="2010년"/>
      <sheetName val="2010년(연말)"/>
      <sheetName val="2010년(중간퇴직자)"/>
      <sheetName val="05-10년 퇴직자"/>
      <sheetName val="2011년"/>
      <sheetName val="2011년(중간퇴직자)"/>
      <sheetName val="2011년(연말)"/>
      <sheetName val="2012년"/>
      <sheetName val="2012년(중간퇴직)"/>
      <sheetName val="2012년(연말)"/>
      <sheetName val="2012퇴직금정산현황"/>
      <sheetName val="2013년"/>
      <sheetName val="2013년(중간퇴직)"/>
      <sheetName val="2013년(연말)"/>
      <sheetName val="2014년"/>
      <sheetName val="2014년(중간퇴직)"/>
      <sheetName val="2014년(연말)"/>
      <sheetName val="2015년"/>
      <sheetName val="2015년 (중간퇴직)"/>
      <sheetName val="2015년(연말)"/>
      <sheetName val="2016년"/>
      <sheetName val="2016년(퇴직)"/>
      <sheetName val="2016년(연말)"/>
      <sheetName val="2017년"/>
      <sheetName val="개인별자격&amp;경력(2017)"/>
      <sheetName val="개인별자격&amp;경력(2016)"/>
      <sheetName val="개인별자격&amp;경력(2015)"/>
      <sheetName val="개인별자격&amp;경력(2014)"/>
      <sheetName val="개인별자격&amp;경력(2010)"/>
      <sheetName val="개인별자격&amp;경력(2008)-1"/>
      <sheetName val="개인별자격&amp;경력(2008)"/>
      <sheetName val="개인별자격&amp;경력"/>
      <sheetName val="개인별자격&amp;경력(2005)"/>
      <sheetName val="개인별자격&amp;경력(2005)2"/>
      <sheetName val="개인별자격&amp;경력(2005)2 (3)"/>
      <sheetName val="개인별자격&amp;경력(2005)2 (4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1">
          <cell r="A1" t="str">
            <v>직원현황[2016년]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</row>
        <row r="2">
          <cell r="A2" t="str">
            <v>성   명</v>
          </cell>
          <cell r="B2" t="str">
            <v>생년월일</v>
          </cell>
          <cell r="C2" t="str">
            <v>주민등록번호</v>
          </cell>
          <cell r="D2" t="str">
            <v>주     소</v>
          </cell>
          <cell r="E2" t="str">
            <v>연 락 처</v>
          </cell>
          <cell r="F2">
            <v>0</v>
          </cell>
          <cell r="G2" t="str">
            <v>입사일</v>
          </cell>
          <cell r="H2" t="str">
            <v>퇴사일</v>
          </cell>
          <cell r="I2" t="str">
            <v>공사협회등급</v>
          </cell>
          <cell r="J2">
            <v>0</v>
          </cell>
          <cell r="K2" t="str">
            <v>엔경력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 t="str">
            <v xml:space="preserve">집 </v>
          </cell>
          <cell r="F3" t="str">
            <v>휴대폰</v>
          </cell>
          <cell r="G3">
            <v>0</v>
          </cell>
          <cell r="H3">
            <v>0</v>
          </cell>
          <cell r="I3" t="str">
            <v>기술자</v>
          </cell>
          <cell r="J3" t="str">
            <v>감리</v>
          </cell>
          <cell r="K3">
            <v>0</v>
          </cell>
        </row>
        <row r="4">
          <cell r="A4" t="str">
            <v>강영순</v>
          </cell>
          <cell r="B4" t="str">
            <v>1950-08-12</v>
          </cell>
          <cell r="C4" t="str">
            <v>500812-2101615</v>
          </cell>
          <cell r="D4" t="str">
            <v>경기도 안양시 동안구 비산동 425, 비산삼성래미안아파트 120동 204호</v>
          </cell>
          <cell r="E4" t="str">
            <v>031-465-1329</v>
          </cell>
          <cell r="F4" t="str">
            <v>010-5242-0873</v>
          </cell>
          <cell r="G4">
            <v>38119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66</v>
          </cell>
          <cell r="M4" t="str">
            <v>감사</v>
          </cell>
        </row>
        <row r="5">
          <cell r="A5" t="str">
            <v>진재권</v>
          </cell>
          <cell r="B5" t="str">
            <v>1951-05-07</v>
          </cell>
          <cell r="C5" t="str">
            <v>510507-1102112</v>
          </cell>
          <cell r="D5" t="str">
            <v>경기도 안양시 동안구 관악대로 133, 비산삼성래미안아파트 120동 204호(비산동)</v>
          </cell>
          <cell r="E5" t="str">
            <v>031-465-1329</v>
          </cell>
          <cell r="F5" t="str">
            <v>010-5283-0873</v>
          </cell>
          <cell r="G5">
            <v>33482</v>
          </cell>
          <cell r="H5">
            <v>0</v>
          </cell>
          <cell r="I5" t="str">
            <v>특급</v>
          </cell>
          <cell r="J5" t="str">
            <v>특급</v>
          </cell>
          <cell r="K5" t="str">
            <v>기술사</v>
          </cell>
          <cell r="L5">
            <v>65</v>
          </cell>
          <cell r="M5" t="str">
            <v>대표이사</v>
          </cell>
          <cell r="N5" t="str">
            <v>hw8873@korea.com
hw8231@daum.net</v>
          </cell>
        </row>
        <row r="6">
          <cell r="A6" t="str">
            <v>배중한</v>
          </cell>
          <cell r="B6" t="str">
            <v>1952-12-17</v>
          </cell>
          <cell r="C6" t="str">
            <v>521217-1906721</v>
          </cell>
          <cell r="D6" t="str">
            <v>경기도 수원시 권선구 덕영대로 1113-7
(세류동)</v>
          </cell>
          <cell r="E6" t="str">
            <v>031-233-0824</v>
          </cell>
          <cell r="F6" t="str">
            <v>010-3206-8873</v>
          </cell>
          <cell r="G6">
            <v>40599</v>
          </cell>
          <cell r="H6" t="str">
            <v xml:space="preserve">(11-02-10)
</v>
          </cell>
          <cell r="I6" t="str">
            <v>특급</v>
          </cell>
          <cell r="J6" t="str">
            <v>특급</v>
          </cell>
          <cell r="K6" t="str">
            <v>특급</v>
          </cell>
          <cell r="L6">
            <v>64</v>
          </cell>
          <cell r="M6" t="str">
            <v>전무이사</v>
          </cell>
          <cell r="N6" t="str">
            <v>baejh52@hanmail.net</v>
          </cell>
        </row>
        <row r="7">
          <cell r="A7" t="str">
            <v>홍형표</v>
          </cell>
          <cell r="B7" t="str">
            <v>1966-10-10</v>
          </cell>
          <cell r="C7" t="str">
            <v>661010-1332823</v>
          </cell>
          <cell r="D7" t="str">
            <v>서울특별시 영등포구 대림로31길 39,
신동아APT 1동 107호(대림동)</v>
          </cell>
          <cell r="E7" t="str">
            <v>02-835-0582</v>
          </cell>
          <cell r="F7" t="str">
            <v>010-3695-8873</v>
          </cell>
          <cell r="G7">
            <v>35181</v>
          </cell>
          <cell r="H7">
            <v>0</v>
          </cell>
          <cell r="I7" t="str">
            <v>특급</v>
          </cell>
          <cell r="J7" t="str">
            <v>특급</v>
          </cell>
          <cell r="K7" t="str">
            <v>특급</v>
          </cell>
          <cell r="L7">
            <v>50</v>
          </cell>
          <cell r="M7" t="str">
            <v>상무이사</v>
          </cell>
          <cell r="N7" t="str">
            <v>hhp0582@naver.com</v>
          </cell>
        </row>
        <row r="8">
          <cell r="A8" t="str">
            <v>임현실</v>
          </cell>
          <cell r="B8" t="str">
            <v>1973-07-17</v>
          </cell>
          <cell r="C8" t="str">
            <v>730717-2648832</v>
          </cell>
          <cell r="D8" t="str">
            <v>서울 양천구 목동중앙북로8길 14-10</v>
          </cell>
          <cell r="E8" t="str">
            <v>010-2750-3721</v>
          </cell>
          <cell r="F8" t="str">
            <v>010-2750-3721</v>
          </cell>
          <cell r="G8">
            <v>36731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43</v>
          </cell>
          <cell r="M8" t="str">
            <v>차 장</v>
          </cell>
          <cell r="N8" t="str">
            <v>sil-lily@hanmail.net</v>
          </cell>
        </row>
        <row r="9">
          <cell r="A9" t="str">
            <v>신동수</v>
          </cell>
          <cell r="B9" t="str">
            <v>1955-01-24</v>
          </cell>
          <cell r="C9" t="str">
            <v>550124-1063315</v>
          </cell>
          <cell r="D9" t="str">
            <v>인천시 연수구 송도동 송도문화로 28, 글로벌캠퍼스푸르지오 108동 1404호</v>
          </cell>
          <cell r="E9" t="str">
            <v>070-7590-2452</v>
          </cell>
          <cell r="F9" t="str">
            <v>010-8151-2452</v>
          </cell>
          <cell r="G9">
            <v>40284</v>
          </cell>
          <cell r="H9">
            <v>0</v>
          </cell>
          <cell r="I9" t="str">
            <v>고급</v>
          </cell>
          <cell r="J9" t="str">
            <v>고급</v>
          </cell>
          <cell r="K9" t="str">
            <v>특급</v>
          </cell>
          <cell r="L9">
            <v>62</v>
          </cell>
          <cell r="M9" t="str">
            <v>상무이사</v>
          </cell>
          <cell r="N9" t="str">
            <v>woungka@daum.net</v>
          </cell>
        </row>
        <row r="10">
          <cell r="A10" t="str">
            <v>김영수</v>
          </cell>
          <cell r="B10" t="str">
            <v>1950-07-15</v>
          </cell>
          <cell r="C10" t="str">
            <v>500715-1121913</v>
          </cell>
          <cell r="D10" t="str">
            <v>대전광역시 유성구 배울2로3 대덕테크노밸리8단지 802동 201호(관평동)</v>
          </cell>
          <cell r="E10" t="str">
            <v>042-361-3700</v>
          </cell>
          <cell r="F10" t="str">
            <v>010-5630-7440</v>
          </cell>
          <cell r="G10">
            <v>41186</v>
          </cell>
          <cell r="H10">
            <v>0</v>
          </cell>
          <cell r="I10" t="str">
            <v>특급</v>
          </cell>
          <cell r="J10" t="str">
            <v>특급</v>
          </cell>
          <cell r="K10" t="str">
            <v>고급</v>
          </cell>
          <cell r="L10">
            <v>66</v>
          </cell>
          <cell r="M10" t="str">
            <v>이 사</v>
          </cell>
          <cell r="N10" t="str">
            <v>kys3700@hanmail.net</v>
          </cell>
        </row>
        <row r="11">
          <cell r="A11" t="str">
            <v>김연호</v>
          </cell>
          <cell r="B11" t="str">
            <v>1983-02-20</v>
          </cell>
          <cell r="C11" t="str">
            <v>830220-1805711</v>
          </cell>
          <cell r="D11" t="str">
            <v>인천광역시 부평구 남부역로5번길 14-0, 아림파크빌 302호(부평동)</v>
          </cell>
          <cell r="E11">
            <v>0</v>
          </cell>
          <cell r="F11" t="str">
            <v>010-7452-0122</v>
          </cell>
          <cell r="G11">
            <v>40210</v>
          </cell>
          <cell r="H11">
            <v>0</v>
          </cell>
          <cell r="I11" t="str">
            <v>고급</v>
          </cell>
          <cell r="J11" t="str">
            <v>중급</v>
          </cell>
          <cell r="K11" t="str">
            <v>중급</v>
          </cell>
          <cell r="L11">
            <v>33</v>
          </cell>
          <cell r="M11" t="str">
            <v>차 장</v>
          </cell>
          <cell r="N11" t="str">
            <v>yonomell@nate.com</v>
          </cell>
        </row>
        <row r="12">
          <cell r="A12" t="str">
            <v>박성기</v>
          </cell>
          <cell r="B12" t="str">
            <v>1949-09-20</v>
          </cell>
          <cell r="C12" t="str">
            <v>490920-1932512</v>
          </cell>
          <cell r="D12" t="str">
            <v>서울시 양천구 목동 405 목동 대림아파트 1011-1307</v>
          </cell>
          <cell r="E12" t="str">
            <v>02-2653-8141</v>
          </cell>
          <cell r="F12" t="str">
            <v>010-9023-8141</v>
          </cell>
          <cell r="G12">
            <v>40599</v>
          </cell>
          <cell r="H12">
            <v>0</v>
          </cell>
          <cell r="I12" t="str">
            <v>특급</v>
          </cell>
          <cell r="J12" t="str">
            <v>특급</v>
          </cell>
          <cell r="K12" t="str">
            <v>고급</v>
          </cell>
          <cell r="L12">
            <v>67</v>
          </cell>
          <cell r="M12" t="str">
            <v>기술고문</v>
          </cell>
          <cell r="N12" t="str">
            <v>psgee03@daum.net</v>
          </cell>
        </row>
        <row r="13">
          <cell r="A13" t="str">
            <v>최진학</v>
          </cell>
          <cell r="B13" t="str">
            <v>1985-11-28</v>
          </cell>
          <cell r="C13" t="str">
            <v>851128-1235015</v>
          </cell>
          <cell r="D13" t="str">
            <v>서울시 은평구 은평로21길 31-18, 수정빌라 301호(녹번동)</v>
          </cell>
          <cell r="E13" t="str">
            <v>02-352-7844</v>
          </cell>
          <cell r="F13" t="str">
            <v>010-9320-4931</v>
          </cell>
          <cell r="G13">
            <v>40616</v>
          </cell>
          <cell r="H13">
            <v>0</v>
          </cell>
          <cell r="I13">
            <v>0</v>
          </cell>
          <cell r="J13">
            <v>0</v>
          </cell>
          <cell r="K13" t="str">
            <v>초급</v>
          </cell>
          <cell r="L13">
            <v>31</v>
          </cell>
          <cell r="M13" t="str">
            <v>과 장</v>
          </cell>
          <cell r="N13" t="str">
            <v>slayers39@nate.com</v>
          </cell>
        </row>
        <row r="14">
          <cell r="A14" t="str">
            <v>장태식</v>
          </cell>
          <cell r="B14" t="str">
            <v>1958-11-13</v>
          </cell>
          <cell r="C14" t="str">
            <v>581113-1093918</v>
          </cell>
          <cell r="D14" t="str">
            <v>서울시 강남구 대치동 933-35, 한티아파트 101-302호</v>
          </cell>
          <cell r="E14">
            <v>0</v>
          </cell>
          <cell r="F14" t="str">
            <v>010-9990-2334</v>
          </cell>
          <cell r="G14">
            <v>41395</v>
          </cell>
          <cell r="H14">
            <v>0</v>
          </cell>
          <cell r="I14" t="str">
            <v>특급</v>
          </cell>
          <cell r="J14" t="str">
            <v>특급</v>
          </cell>
          <cell r="K14" t="str">
            <v>특급</v>
          </cell>
          <cell r="L14">
            <v>58</v>
          </cell>
          <cell r="M14" t="str">
            <v>상무이사</v>
          </cell>
          <cell r="N14" t="str">
            <v>jtscool@hanmail.net</v>
          </cell>
        </row>
        <row r="15">
          <cell r="A15" t="str">
            <v>신현선</v>
          </cell>
          <cell r="B15" t="str">
            <v>1971-02-20</v>
          </cell>
          <cell r="C15" t="str">
            <v>710220-1232838</v>
          </cell>
          <cell r="D15" t="str">
            <v>서울시 광진구 자양로23길 83-11 (구의동)</v>
          </cell>
          <cell r="E15" t="str">
            <v>02-444-5079</v>
          </cell>
          <cell r="F15" t="str">
            <v>018-255-5079</v>
          </cell>
          <cell r="G15">
            <v>41491</v>
          </cell>
          <cell r="H15">
            <v>0</v>
          </cell>
          <cell r="I15" t="str">
            <v>고급</v>
          </cell>
          <cell r="J15" t="str">
            <v>고급</v>
          </cell>
          <cell r="K15" t="str">
            <v>특급</v>
          </cell>
          <cell r="L15">
            <v>45</v>
          </cell>
          <cell r="M15" t="str">
            <v>이 사</v>
          </cell>
          <cell r="N15" t="str">
            <v>shsun2013@naver.com</v>
          </cell>
        </row>
        <row r="16">
          <cell r="A16" t="str">
            <v>윤영수</v>
          </cell>
          <cell r="B16" t="str">
            <v>1956-09-29</v>
          </cell>
          <cell r="C16" t="str">
            <v>560929-1051215</v>
          </cell>
          <cell r="D16" t="str">
            <v>서울시 송파구 올림픽로 135, 202동 1901호(잠실동, 리센츠)</v>
          </cell>
          <cell r="E16" t="str">
            <v>02-419-6960</v>
          </cell>
          <cell r="F16" t="str">
            <v>010-3064-5601</v>
          </cell>
          <cell r="G16">
            <v>41673</v>
          </cell>
          <cell r="H16">
            <v>0</v>
          </cell>
          <cell r="I16" t="str">
            <v>특급</v>
          </cell>
          <cell r="J16" t="str">
            <v>특급</v>
          </cell>
          <cell r="K16" t="str">
            <v>초급</v>
          </cell>
          <cell r="L16">
            <v>60</v>
          </cell>
          <cell r="M16" t="str">
            <v>이 사</v>
          </cell>
          <cell r="N16" t="str">
            <v>yysoo5418@hanmail.net</v>
          </cell>
        </row>
        <row r="17">
          <cell r="A17" t="str">
            <v>여운종1</v>
          </cell>
          <cell r="B17" t="str">
            <v>1953-12-01</v>
          </cell>
          <cell r="C17" t="str">
            <v>531201-1478218</v>
          </cell>
          <cell r="D17" t="str">
            <v>충남 천안시 동남구 성불사길 36, 부경APT 105-1501호(안서동)</v>
          </cell>
          <cell r="E17">
            <v>0</v>
          </cell>
          <cell r="F17" t="str">
            <v>010-2286-3917</v>
          </cell>
          <cell r="G17">
            <v>41701</v>
          </cell>
          <cell r="H17">
            <v>42460</v>
          </cell>
          <cell r="I17" t="str">
            <v>특급</v>
          </cell>
          <cell r="J17" t="str">
            <v>특급</v>
          </cell>
          <cell r="K17" t="str">
            <v>특급</v>
          </cell>
          <cell r="L17">
            <v>63</v>
          </cell>
          <cell r="M17" t="str">
            <v>이 사</v>
          </cell>
          <cell r="N17" t="str">
            <v>ryowj@daum.net</v>
          </cell>
        </row>
        <row r="18">
          <cell r="A18" t="str">
            <v>윤영한</v>
          </cell>
          <cell r="B18" t="str">
            <v>1987-02-15</v>
          </cell>
          <cell r="C18" t="str">
            <v>870215-1030013</v>
          </cell>
          <cell r="D18" t="str">
            <v xml:space="preserve">서울시 성북구 종암로 167, 동일하이빌 101동 1904호(하월곡동) </v>
          </cell>
          <cell r="E18">
            <v>0</v>
          </cell>
          <cell r="F18" t="str">
            <v>010-9161-9909</v>
          </cell>
          <cell r="G18">
            <v>41701</v>
          </cell>
          <cell r="H18">
            <v>0</v>
          </cell>
          <cell r="I18">
            <v>0</v>
          </cell>
          <cell r="J18">
            <v>0</v>
          </cell>
          <cell r="K18" t="str">
            <v>초급</v>
          </cell>
          <cell r="L18">
            <v>29</v>
          </cell>
          <cell r="M18" t="str">
            <v>대 리</v>
          </cell>
          <cell r="N18" t="str">
            <v>yyhpunji@nate.com</v>
          </cell>
        </row>
        <row r="19">
          <cell r="A19" t="str">
            <v>이영상</v>
          </cell>
          <cell r="B19" t="str">
            <v>1955-05-23</v>
          </cell>
          <cell r="C19" t="str">
            <v>550523-1100517</v>
          </cell>
          <cell r="D19" t="str">
            <v>경남 김해시 분성로 14, 103동1601호(일동한신아파트, 외동)</v>
          </cell>
          <cell r="E19" t="str">
            <v>055-324-5949</v>
          </cell>
          <cell r="F19" t="str">
            <v>010-2521-5939</v>
          </cell>
          <cell r="G19">
            <v>41791</v>
          </cell>
          <cell r="H19">
            <v>42643</v>
          </cell>
          <cell r="I19" t="str">
            <v>특급</v>
          </cell>
          <cell r="J19" t="str">
            <v>특급</v>
          </cell>
          <cell r="K19" t="str">
            <v>기술사</v>
          </cell>
          <cell r="L19">
            <v>61</v>
          </cell>
          <cell r="M19" t="str">
            <v>부사장</v>
          </cell>
          <cell r="N19" t="str">
            <v>airnav@naver.com</v>
          </cell>
        </row>
        <row r="20">
          <cell r="A20" t="str">
            <v>김시환</v>
          </cell>
          <cell r="B20" t="str">
            <v>1956-05-01</v>
          </cell>
          <cell r="C20" t="str">
            <v>560501-1063314</v>
          </cell>
          <cell r="D20" t="str">
            <v>서울시 구로구 고척동 327 동아한신아파트 102-1505</v>
          </cell>
          <cell r="E20">
            <v>0</v>
          </cell>
          <cell r="F20" t="str">
            <v>010-2586-7799</v>
          </cell>
          <cell r="G20">
            <v>41821</v>
          </cell>
          <cell r="H20">
            <v>0</v>
          </cell>
          <cell r="I20" t="str">
            <v>특급</v>
          </cell>
          <cell r="J20" t="str">
            <v>특급</v>
          </cell>
          <cell r="K20" t="str">
            <v>특급</v>
          </cell>
          <cell r="L20">
            <v>60</v>
          </cell>
          <cell r="M20" t="str">
            <v>이 사</v>
          </cell>
          <cell r="N20" t="str">
            <v>ksh21234@daum.net</v>
          </cell>
        </row>
        <row r="21">
          <cell r="A21" t="str">
            <v>박영규</v>
          </cell>
          <cell r="B21" t="str">
            <v>1953-06-16</v>
          </cell>
          <cell r="C21" t="str">
            <v>530616-1053110</v>
          </cell>
          <cell r="D21" t="str">
            <v>경기도 김포시 김포한강4로 420번길 164,305동 1401호(구래동,호수마을 자연앤이편한세상아파트)</v>
          </cell>
          <cell r="E21" t="str">
            <v>070-7590-5749</v>
          </cell>
          <cell r="F21" t="str">
            <v>010-8266-5749</v>
          </cell>
          <cell r="G21">
            <v>41845</v>
          </cell>
          <cell r="H21">
            <v>42729</v>
          </cell>
          <cell r="I21" t="str">
            <v>특급</v>
          </cell>
          <cell r="J21" t="str">
            <v>고급</v>
          </cell>
          <cell r="K21" t="str">
            <v>특급</v>
          </cell>
          <cell r="L21">
            <v>63</v>
          </cell>
          <cell r="M21" t="str">
            <v>이 사</v>
          </cell>
          <cell r="N21" t="str">
            <v>parote53@naver.com</v>
          </cell>
        </row>
        <row r="22">
          <cell r="A22" t="str">
            <v>이영규</v>
          </cell>
          <cell r="B22" t="str">
            <v>1952-09-26</v>
          </cell>
          <cell r="C22" t="str">
            <v>520926-1790026</v>
          </cell>
          <cell r="D22" t="str">
            <v>대구시 동구 과학로 2길 9 (각산동) 누리마루3층</v>
          </cell>
          <cell r="E22" t="str">
            <v>053-654-5599</v>
          </cell>
          <cell r="F22" t="str">
            <v>010-2878-5599</v>
          </cell>
          <cell r="G22">
            <v>41858</v>
          </cell>
          <cell r="H22">
            <v>42405</v>
          </cell>
          <cell r="I22" t="str">
            <v>특급</v>
          </cell>
          <cell r="J22" t="str">
            <v>특급</v>
          </cell>
          <cell r="K22" t="str">
            <v>특급</v>
          </cell>
          <cell r="L22">
            <v>64</v>
          </cell>
          <cell r="M22" t="str">
            <v>이 사</v>
          </cell>
          <cell r="N22" t="str">
            <v>youngkgu5599@daum.net</v>
          </cell>
        </row>
        <row r="23">
          <cell r="A23" t="str">
            <v>진효정</v>
          </cell>
          <cell r="B23" t="str">
            <v>1992-01-24</v>
          </cell>
          <cell r="C23" t="str">
            <v>920124-2178711</v>
          </cell>
          <cell r="D23" t="str">
            <v>경기도 안양시 동안구 관악대로 133, 비산삼성래미안아파트 120동 204호(비산동)</v>
          </cell>
          <cell r="E23" t="str">
            <v>031-465-1329</v>
          </cell>
          <cell r="F23" t="str">
            <v>010-4753-0864</v>
          </cell>
          <cell r="G23">
            <v>42009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25</v>
          </cell>
          <cell r="M23" t="str">
            <v>대 리</v>
          </cell>
          <cell r="N23" t="str">
            <v>chin_hyojong@naver.com</v>
          </cell>
        </row>
        <row r="24">
          <cell r="A24" t="str">
            <v>김인철</v>
          </cell>
          <cell r="B24" t="str">
            <v>1961-02-17</v>
          </cell>
          <cell r="C24" t="str">
            <v>610217-1889721</v>
          </cell>
          <cell r="D24" t="str">
            <v>대구광역시 달서구 월배로11길 33,
진천역 AK그랑폴리스 112동 2702호(유천동)</v>
          </cell>
          <cell r="E24" t="str">
            <v>053-261-4181</v>
          </cell>
          <cell r="F24" t="str">
            <v>010-2794-4181</v>
          </cell>
          <cell r="G24">
            <v>42061</v>
          </cell>
          <cell r="H24">
            <v>0</v>
          </cell>
          <cell r="I24" t="str">
            <v>특급</v>
          </cell>
          <cell r="J24" t="str">
            <v>특급</v>
          </cell>
          <cell r="K24" t="str">
            <v>특급</v>
          </cell>
          <cell r="L24">
            <v>55</v>
          </cell>
          <cell r="M24" t="str">
            <v>이 사</v>
          </cell>
          <cell r="N24" t="str">
            <v>kic1960@hanmail.net</v>
          </cell>
        </row>
        <row r="25">
          <cell r="A25" t="str">
            <v>유광일</v>
          </cell>
          <cell r="B25" t="str">
            <v>1964-08-06</v>
          </cell>
          <cell r="C25" t="str">
            <v>640806-1110119</v>
          </cell>
          <cell r="D25" t="str">
            <v>부산시 기장군 기장읍 교리 탑스빌리지 2차 B-202</v>
          </cell>
          <cell r="E25">
            <v>0</v>
          </cell>
          <cell r="F25" t="str">
            <v>010-3551-7598</v>
          </cell>
          <cell r="G25">
            <v>42095</v>
          </cell>
          <cell r="H25">
            <v>42454</v>
          </cell>
          <cell r="I25" t="str">
            <v>고급</v>
          </cell>
          <cell r="J25" t="str">
            <v>고급</v>
          </cell>
          <cell r="K25">
            <v>0</v>
          </cell>
          <cell r="L25">
            <v>52</v>
          </cell>
          <cell r="M25" t="str">
            <v>이 사</v>
          </cell>
          <cell r="N25" t="str">
            <v>yks642@naver.com</v>
          </cell>
        </row>
        <row r="26">
          <cell r="A26" t="str">
            <v>김봉진</v>
          </cell>
          <cell r="B26" t="str">
            <v>1956-08-25</v>
          </cell>
          <cell r="C26" t="str">
            <v>560825-1101718</v>
          </cell>
          <cell r="D26" t="str">
            <v>부산광역시 부산진구 동평로44번길 40, 6통1반(당감동)</v>
          </cell>
          <cell r="E26">
            <v>0</v>
          </cell>
          <cell r="F26" t="str">
            <v>010-9695-2626</v>
          </cell>
          <cell r="G26">
            <v>42125</v>
          </cell>
          <cell r="H26">
            <v>42699</v>
          </cell>
          <cell r="I26" t="str">
            <v>특급</v>
          </cell>
          <cell r="J26" t="str">
            <v>특급</v>
          </cell>
          <cell r="K26" t="str">
            <v>특급</v>
          </cell>
          <cell r="L26">
            <v>60</v>
          </cell>
          <cell r="M26" t="str">
            <v>이 사</v>
          </cell>
          <cell r="N26" t="str">
            <v>kbj26260@daum.net</v>
          </cell>
        </row>
        <row r="27">
          <cell r="A27" t="str">
            <v>김영환</v>
          </cell>
          <cell r="B27" t="str">
            <v>1952-01-29</v>
          </cell>
          <cell r="C27" t="str">
            <v>520129-1831317</v>
          </cell>
          <cell r="D27" t="str">
            <v>경남 창원시 마산합포구 완월동 478번지 화인APT 102동 1404호</v>
          </cell>
          <cell r="E27" t="str">
            <v>055-222-7766</v>
          </cell>
          <cell r="F27" t="str">
            <v>010-2635-2345</v>
          </cell>
          <cell r="G27">
            <v>42140</v>
          </cell>
          <cell r="H27">
            <v>0</v>
          </cell>
          <cell r="I27" t="str">
            <v>고급</v>
          </cell>
          <cell r="J27" t="str">
            <v>고급</v>
          </cell>
          <cell r="K27">
            <v>0</v>
          </cell>
          <cell r="L27">
            <v>65</v>
          </cell>
          <cell r="M27" t="str">
            <v>이 사</v>
          </cell>
          <cell r="N27" t="str">
            <v>yhtop1@naver.com</v>
          </cell>
        </row>
        <row r="28">
          <cell r="A28" t="str">
            <v>김형주</v>
          </cell>
          <cell r="B28" t="str">
            <v>1976-10-09</v>
          </cell>
          <cell r="C28" t="str">
            <v>761009-1850821</v>
          </cell>
          <cell r="D28" t="str">
            <v>경기도 용인시 수지구 성복2로76번길 31, 푸른마을 푸르지오아파트 109동 1203호(성복동)</v>
          </cell>
          <cell r="E28" t="str">
            <v>031-557-9079</v>
          </cell>
          <cell r="F28" t="str">
            <v>010-8709-2391</v>
          </cell>
          <cell r="G28">
            <v>42156</v>
          </cell>
          <cell r="H28">
            <v>0</v>
          </cell>
          <cell r="I28" t="str">
            <v>고급</v>
          </cell>
          <cell r="J28" t="str">
            <v>고급</v>
          </cell>
          <cell r="K28" t="str">
            <v>고급</v>
          </cell>
          <cell r="L28">
            <v>40</v>
          </cell>
          <cell r="M28" t="str">
            <v>부 장</v>
          </cell>
          <cell r="N28" t="str">
            <v>black7676@daum.net</v>
          </cell>
        </row>
        <row r="29">
          <cell r="A29" t="str">
            <v>곽은영</v>
          </cell>
          <cell r="B29" t="str">
            <v>1979-02-11</v>
          </cell>
          <cell r="C29" t="str">
            <v>790211-2121511</v>
          </cell>
          <cell r="D29" t="str">
            <v>경남 진주시 숙호산로 8, 우신파크 101동 1002호(이현동)</v>
          </cell>
          <cell r="E29">
            <v>0</v>
          </cell>
          <cell r="F29" t="str">
            <v>010-6580-4322</v>
          </cell>
          <cell r="G29">
            <v>42157</v>
          </cell>
          <cell r="H29">
            <v>42582</v>
          </cell>
          <cell r="I29">
            <v>0</v>
          </cell>
          <cell r="J29">
            <v>0</v>
          </cell>
          <cell r="K29">
            <v>0</v>
          </cell>
          <cell r="L29">
            <v>37</v>
          </cell>
          <cell r="M29" t="str">
            <v>사 원</v>
          </cell>
          <cell r="N29" t="str">
            <v>eyoung5294@nate.com</v>
          </cell>
        </row>
        <row r="30">
          <cell r="A30" t="str">
            <v>신두한</v>
          </cell>
          <cell r="B30" t="str">
            <v>1971-01-19</v>
          </cell>
          <cell r="C30" t="str">
            <v>710119-1897314</v>
          </cell>
          <cell r="D30" t="str">
            <v>부산광역시 남구 분포로 113, LG메트로시티 216동 701호(용호동)</v>
          </cell>
          <cell r="E30" t="str">
            <v>051-612-4871</v>
          </cell>
          <cell r="F30" t="str">
            <v>010-8525-0121</v>
          </cell>
          <cell r="G30">
            <v>42177</v>
          </cell>
          <cell r="H30">
            <v>42643</v>
          </cell>
          <cell r="I30" t="str">
            <v>특급</v>
          </cell>
          <cell r="J30" t="str">
            <v>고급</v>
          </cell>
          <cell r="K30">
            <v>0</v>
          </cell>
          <cell r="L30">
            <v>46</v>
          </cell>
          <cell r="M30" t="str">
            <v>부 장</v>
          </cell>
          <cell r="N30" t="str">
            <v>apache2000@empas.com</v>
          </cell>
        </row>
        <row r="31">
          <cell r="A31" t="str">
            <v>신인철</v>
          </cell>
          <cell r="B31" t="str">
            <v>1954-03-15</v>
          </cell>
          <cell r="C31" t="str">
            <v>540315-1489518</v>
          </cell>
          <cell r="D31" t="str">
            <v>121-856 서울시 마포구 토정로 242, 101-1006호 (신수동, 신수현대아파트)</v>
          </cell>
          <cell r="E31">
            <v>0</v>
          </cell>
          <cell r="F31" t="str">
            <v>010-2204-9194</v>
          </cell>
          <cell r="G31">
            <v>42261</v>
          </cell>
          <cell r="H31">
            <v>0</v>
          </cell>
          <cell r="I31">
            <v>0</v>
          </cell>
          <cell r="J31" t="str">
            <v>서울 403</v>
          </cell>
          <cell r="K31">
            <v>0</v>
          </cell>
          <cell r="L31">
            <v>62</v>
          </cell>
          <cell r="M31" t="str">
            <v>전문위원</v>
          </cell>
          <cell r="N31" t="str">
            <v>icshin@hanmail.net</v>
          </cell>
        </row>
        <row r="32">
          <cell r="A32" t="str">
            <v>김영진</v>
          </cell>
          <cell r="B32" t="str">
            <v>1954-02-21</v>
          </cell>
          <cell r="C32" t="str">
            <v xml:space="preserve">540221-1173911 </v>
          </cell>
          <cell r="D32" t="str">
            <v>150-794 서울시 영등포구 여의도동 국제금융로 7길 27, 삼부아파트 2동 146호</v>
          </cell>
          <cell r="E32">
            <v>0</v>
          </cell>
          <cell r="F32" t="str">
            <v>010-5449-3865</v>
          </cell>
          <cell r="G32">
            <v>42261</v>
          </cell>
          <cell r="H32">
            <v>0</v>
          </cell>
          <cell r="I32">
            <v>0</v>
          </cell>
          <cell r="J32" t="str">
            <v>서울 572</v>
          </cell>
          <cell r="K32">
            <v>0</v>
          </cell>
          <cell r="L32">
            <v>62</v>
          </cell>
          <cell r="M32" t="str">
            <v>전문위원</v>
          </cell>
          <cell r="N32" t="str">
            <v>yjinkim54@naver.com</v>
          </cell>
        </row>
        <row r="33">
          <cell r="A33" t="str">
            <v>백경현</v>
          </cell>
          <cell r="B33" t="str">
            <v>1958-07-20</v>
          </cell>
          <cell r="C33" t="str">
            <v>580720-1057711</v>
          </cell>
          <cell r="D33" t="str">
            <v>131-752 서울 중랑구 용마산로 252. 103동901호 (면목동,면목현대아파트)</v>
          </cell>
          <cell r="E33" t="str">
            <v>경기도 광명시 장터말길15(가학동 1028번지)</v>
          </cell>
          <cell r="F33" t="str">
            <v>010-5250-2266</v>
          </cell>
          <cell r="G33">
            <v>42261</v>
          </cell>
          <cell r="H33">
            <v>0</v>
          </cell>
          <cell r="I33">
            <v>0</v>
          </cell>
          <cell r="J33" t="str">
            <v>서울 599</v>
          </cell>
          <cell r="K33">
            <v>0</v>
          </cell>
          <cell r="L33">
            <v>58</v>
          </cell>
          <cell r="M33" t="str">
            <v>전문위원</v>
          </cell>
          <cell r="N33" t="str">
            <v>ok_helpu@naver.com</v>
          </cell>
        </row>
        <row r="34">
          <cell r="A34" t="str">
            <v>김화순</v>
          </cell>
          <cell r="B34" t="str">
            <v>1964-09-15</v>
          </cell>
          <cell r="C34" t="str">
            <v>640915-1031512</v>
          </cell>
          <cell r="D34" t="str">
            <v>411-803 경기도 고양시 일산서구 일산로635번길 32-21 (대화동) (3층)</v>
          </cell>
          <cell r="E34">
            <v>0</v>
          </cell>
          <cell r="F34" t="str">
            <v>010-3272-7206</v>
          </cell>
          <cell r="G34">
            <v>42261</v>
          </cell>
          <cell r="H34">
            <v>0</v>
          </cell>
          <cell r="I34">
            <v>0</v>
          </cell>
          <cell r="J34" t="str">
            <v>서울 588</v>
          </cell>
          <cell r="K34">
            <v>0</v>
          </cell>
          <cell r="L34">
            <v>52</v>
          </cell>
          <cell r="M34" t="str">
            <v>전문위원</v>
          </cell>
          <cell r="N34" t="str">
            <v>korea060410@naver.com</v>
          </cell>
        </row>
        <row r="35">
          <cell r="A35" t="str">
            <v>홍진우</v>
          </cell>
          <cell r="B35" t="str">
            <v>1964-01-11</v>
          </cell>
          <cell r="C35" t="str">
            <v>640111-1117610</v>
          </cell>
          <cell r="D35" t="str">
            <v>431-901 경기도 안양시 동안구 경수대로 733번길 23. 101동 805호 (호계2동, 호계1차 현대홈타운)</v>
          </cell>
          <cell r="E35">
            <v>0</v>
          </cell>
          <cell r="F35" t="str">
            <v>010-7794-8034</v>
          </cell>
          <cell r="G35">
            <v>42261</v>
          </cell>
          <cell r="H35">
            <v>0</v>
          </cell>
          <cell r="I35">
            <v>0</v>
          </cell>
          <cell r="J35" t="str">
            <v>서울 840</v>
          </cell>
          <cell r="K35">
            <v>0</v>
          </cell>
          <cell r="L35">
            <v>53</v>
          </cell>
          <cell r="M35" t="str">
            <v>전문위원</v>
          </cell>
          <cell r="N35" t="str">
            <v>hongjinw@hanmail.net</v>
          </cell>
        </row>
        <row r="36">
          <cell r="A36" t="str">
            <v>김충남</v>
          </cell>
          <cell r="B36" t="str">
            <v>1954-12-14</v>
          </cell>
          <cell r="C36" t="str">
            <v>541214-1347719</v>
          </cell>
          <cell r="D36" t="str">
            <v>서울특별시 양천구 목동동로 12길 60, 104동 1202호(신정동, 목동현대아파트)</v>
          </cell>
          <cell r="E36">
            <v>0</v>
          </cell>
          <cell r="F36" t="str">
            <v>010-3010-3070</v>
          </cell>
          <cell r="G36">
            <v>42278</v>
          </cell>
          <cell r="H36">
            <v>0</v>
          </cell>
          <cell r="I36" t="str">
            <v>특급
기술사</v>
          </cell>
          <cell r="J36" t="str">
            <v>특급</v>
          </cell>
          <cell r="K36">
            <v>0</v>
          </cell>
          <cell r="L36">
            <v>62</v>
          </cell>
          <cell r="M36" t="str">
            <v>상무이사</v>
          </cell>
          <cell r="N36" t="str">
            <v>cnk1122@hanmail.net</v>
          </cell>
        </row>
        <row r="37">
          <cell r="A37" t="str">
            <v>노대연</v>
          </cell>
          <cell r="B37" t="str">
            <v>1957-06-22</v>
          </cell>
          <cell r="C37" t="str">
            <v>570622-1565719</v>
          </cell>
          <cell r="D37" t="str">
            <v>경기도 수원시 영통구 센트럴타운로76 e-편한세상 6117동 1301호(이의동 관교)</v>
          </cell>
          <cell r="E37" t="str">
            <v>031-265-6856</v>
          </cell>
          <cell r="F37" t="str">
            <v>010-9559-9696</v>
          </cell>
          <cell r="G37">
            <v>42373</v>
          </cell>
          <cell r="H37">
            <v>42582</v>
          </cell>
          <cell r="I37" t="str">
            <v>특급</v>
          </cell>
          <cell r="J37" t="str">
            <v>특급</v>
          </cell>
          <cell r="K37">
            <v>0</v>
          </cell>
          <cell r="L37">
            <v>59</v>
          </cell>
          <cell r="M37" t="str">
            <v>이 사</v>
          </cell>
          <cell r="N37" t="str">
            <v>nohyeon3@gmail.com</v>
          </cell>
        </row>
        <row r="38">
          <cell r="A38" t="str">
            <v>최웅순</v>
          </cell>
          <cell r="B38" t="str">
            <v>1950-02-17</v>
          </cell>
          <cell r="C38" t="str">
            <v>500217-1347639</v>
          </cell>
          <cell r="D38" t="str">
            <v>대전 서구 청사로281(샘머리@219동303호)</v>
          </cell>
          <cell r="E38" t="str">
            <v>042-485-4719</v>
          </cell>
          <cell r="F38" t="str">
            <v>010-4514-3753</v>
          </cell>
          <cell r="G38">
            <v>42373</v>
          </cell>
          <cell r="H38">
            <v>42681</v>
          </cell>
          <cell r="I38" t="str">
            <v>특급</v>
          </cell>
          <cell r="J38" t="str">
            <v>특급</v>
          </cell>
          <cell r="K38">
            <v>0</v>
          </cell>
          <cell r="L38">
            <v>66</v>
          </cell>
          <cell r="M38" t="str">
            <v>이 사</v>
          </cell>
          <cell r="N38" t="str">
            <v>woongsc3753@korea.com</v>
          </cell>
        </row>
        <row r="39">
          <cell r="A39" t="str">
            <v>김문연</v>
          </cell>
          <cell r="B39" t="str">
            <v>1953-07-23</v>
          </cell>
          <cell r="C39" t="str">
            <v>530723-1914419</v>
          </cell>
          <cell r="D39" t="str">
            <v>부산광역시 북구 금곡대로 228, 동원로얄듀크 102-1106호(화명동)</v>
          </cell>
          <cell r="E39" t="str">
            <v>051-332-9795
010-3069-9795</v>
          </cell>
          <cell r="F39" t="str">
            <v>010-9669-0723</v>
          </cell>
          <cell r="G39">
            <v>42394</v>
          </cell>
          <cell r="H39">
            <v>0</v>
          </cell>
          <cell r="I39" t="str">
            <v>특급</v>
          </cell>
          <cell r="J39" t="str">
            <v>특급</v>
          </cell>
          <cell r="K39" t="str">
            <v>특급</v>
          </cell>
          <cell r="L39">
            <v>63</v>
          </cell>
          <cell r="M39" t="str">
            <v>이 사</v>
          </cell>
          <cell r="N39" t="str">
            <v>yeonkm723@daum.net</v>
          </cell>
        </row>
        <row r="40">
          <cell r="A40" t="str">
            <v>이영재</v>
          </cell>
          <cell r="B40" t="str">
            <v>1959-01-14</v>
          </cell>
          <cell r="C40" t="str">
            <v>590114-1815115</v>
          </cell>
          <cell r="D40" t="str">
            <v>서울특별시 성북구 오패산로 46, 월곡두산위브아파트 123동 1307호 (하월곡동)</v>
          </cell>
          <cell r="E40" t="str">
            <v>010-4821-1145</v>
          </cell>
          <cell r="F40" t="str">
            <v>010-3849-8001</v>
          </cell>
          <cell r="G40">
            <v>42395</v>
          </cell>
          <cell r="H40">
            <v>42729</v>
          </cell>
          <cell r="I40" t="str">
            <v>특급
기술사</v>
          </cell>
          <cell r="J40" t="str">
            <v>특급</v>
          </cell>
          <cell r="K40" t="str">
            <v>기술사</v>
          </cell>
          <cell r="L40">
            <v>58</v>
          </cell>
          <cell r="M40" t="str">
            <v>상무이사</v>
          </cell>
          <cell r="N40" t="str">
            <v>gosunlyj@nate.com</v>
          </cell>
        </row>
        <row r="41">
          <cell r="A41" t="str">
            <v>류영환</v>
          </cell>
          <cell r="B41" t="str">
            <v>1957-07-01</v>
          </cell>
          <cell r="C41" t="str">
            <v>570701-1114011</v>
          </cell>
          <cell r="D41" t="str">
            <v>울산광역시 울주군 청량면 율리영해2길7 문수데시앙2단지 202동 1302호</v>
          </cell>
          <cell r="E41" t="str">
            <v>052-286-1427</v>
          </cell>
          <cell r="F41" t="str">
            <v>010-9175-5707</v>
          </cell>
          <cell r="G41">
            <v>42401</v>
          </cell>
          <cell r="H41">
            <v>42467</v>
          </cell>
          <cell r="I41" t="str">
            <v>특급</v>
          </cell>
          <cell r="J41" t="str">
            <v>특급</v>
          </cell>
          <cell r="K41" t="str">
            <v>초급</v>
          </cell>
          <cell r="L41">
            <v>59</v>
          </cell>
          <cell r="M41" t="str">
            <v>이 사</v>
          </cell>
          <cell r="N41" t="str">
            <v>yohn7000@hanmail.net</v>
          </cell>
        </row>
        <row r="42">
          <cell r="A42" t="str">
            <v>문경달</v>
          </cell>
          <cell r="B42" t="str">
            <v>1952-03-20</v>
          </cell>
          <cell r="C42" t="str">
            <v>520320-1011912</v>
          </cell>
          <cell r="D42" t="str">
            <v>경기도 파주시 교하읍 상지석리 996-14 교하그린빌 105-202</v>
          </cell>
          <cell r="E42" t="str">
            <v>031-901-1164</v>
          </cell>
          <cell r="F42" t="str">
            <v>010-2779-1164</v>
          </cell>
          <cell r="G42">
            <v>42401</v>
          </cell>
          <cell r="H42">
            <v>0</v>
          </cell>
          <cell r="I42" t="str">
            <v>고급</v>
          </cell>
          <cell r="J42" t="str">
            <v>고급</v>
          </cell>
          <cell r="K42" t="str">
            <v>고급</v>
          </cell>
          <cell r="L42">
            <v>64</v>
          </cell>
          <cell r="M42" t="str">
            <v>이 사</v>
          </cell>
          <cell r="N42" t="str">
            <v>kdmoon0325@naver.com</v>
          </cell>
        </row>
        <row r="43">
          <cell r="A43" t="str">
            <v>이현숙</v>
          </cell>
          <cell r="B43" t="str">
            <v>1977-09-26</v>
          </cell>
          <cell r="C43" t="str">
            <v>770926-2340510</v>
          </cell>
          <cell r="D43" t="str">
            <v>강원도 인제군 기린면 기린로58번길 6-1</v>
          </cell>
          <cell r="E43">
            <v>0</v>
          </cell>
          <cell r="F43" t="str">
            <v>010-4610-6951</v>
          </cell>
          <cell r="G43">
            <v>42401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39</v>
          </cell>
          <cell r="M43" t="str">
            <v>대 리</v>
          </cell>
          <cell r="N43" t="str">
            <v>swjh0602@naver.com</v>
          </cell>
        </row>
        <row r="44">
          <cell r="A44" t="str">
            <v>김상열</v>
          </cell>
          <cell r="B44" t="str">
            <v>1952-03-10</v>
          </cell>
          <cell r="C44" t="str">
            <v>520310-1675811</v>
          </cell>
          <cell r="D44" t="str">
            <v>대구광역시 수성구 범어4동 271-25번지(4층)</v>
          </cell>
          <cell r="E44">
            <v>0</v>
          </cell>
          <cell r="F44" t="str">
            <v>010-2519-1313</v>
          </cell>
          <cell r="G44">
            <v>42426</v>
          </cell>
          <cell r="H44">
            <v>42701</v>
          </cell>
          <cell r="I44" t="str">
            <v>고급</v>
          </cell>
          <cell r="J44" t="str">
            <v>고급</v>
          </cell>
          <cell r="K44">
            <v>0</v>
          </cell>
          <cell r="L44">
            <v>64</v>
          </cell>
          <cell r="M44" t="str">
            <v>이 사</v>
          </cell>
          <cell r="N44" t="str">
            <v>inside315@naver.com</v>
          </cell>
        </row>
        <row r="45">
          <cell r="A45" t="str">
            <v>이창호</v>
          </cell>
          <cell r="B45" t="str">
            <v>1954-08-09</v>
          </cell>
          <cell r="C45" t="str">
            <v>540809-1654321</v>
          </cell>
          <cell r="D45" t="str">
            <v>경기도 화성시 병점동 신창APT 108동 802호</v>
          </cell>
          <cell r="E45">
            <v>0</v>
          </cell>
          <cell r="F45" t="str">
            <v>010-7365-1789</v>
          </cell>
          <cell r="G45">
            <v>42461</v>
          </cell>
          <cell r="H45">
            <v>0</v>
          </cell>
          <cell r="I45" t="str">
            <v>고급</v>
          </cell>
          <cell r="J45" t="str">
            <v>고급</v>
          </cell>
          <cell r="K45">
            <v>0</v>
          </cell>
          <cell r="L45">
            <v>62</v>
          </cell>
          <cell r="M45" t="str">
            <v>이 사</v>
          </cell>
          <cell r="N45" t="str">
            <v>lchcyber@nate.com</v>
          </cell>
        </row>
        <row r="46">
          <cell r="A46" t="str">
            <v>김광호</v>
          </cell>
          <cell r="B46" t="str">
            <v>1988-03-23</v>
          </cell>
          <cell r="C46" t="str">
            <v>880323-1627914</v>
          </cell>
          <cell r="D46" t="str">
            <v>경기도 부천시 소사구 안곡로4, 삼익아파트 207동 102호(괴안동)</v>
          </cell>
          <cell r="E46" t="str">
            <v>032-341-0628</v>
          </cell>
          <cell r="F46" t="str">
            <v>010-5197-0312</v>
          </cell>
          <cell r="G46">
            <v>42492</v>
          </cell>
          <cell r="H46">
            <v>0</v>
          </cell>
          <cell r="I46" t="str">
            <v>초급</v>
          </cell>
          <cell r="J46">
            <v>0</v>
          </cell>
          <cell r="K46" t="str">
            <v>초급</v>
          </cell>
          <cell r="L46">
            <v>28</v>
          </cell>
          <cell r="M46" t="str">
            <v>사 원</v>
          </cell>
          <cell r="N46" t="str">
            <v>khk_0323@nate.com</v>
          </cell>
        </row>
        <row r="47">
          <cell r="A47" t="str">
            <v>여운종</v>
          </cell>
          <cell r="B47" t="str">
            <v>1953-12-01</v>
          </cell>
          <cell r="C47" t="str">
            <v>531201-1478218</v>
          </cell>
          <cell r="D47" t="str">
            <v>충남 천안시 동남구 성불사길 36, 부경APT 105-1501호(안서동)</v>
          </cell>
          <cell r="E47">
            <v>0</v>
          </cell>
          <cell r="F47" t="str">
            <v>010-2286-3917</v>
          </cell>
          <cell r="G47">
            <v>42486</v>
          </cell>
          <cell r="H47">
            <v>42546</v>
          </cell>
          <cell r="I47" t="str">
            <v>특급</v>
          </cell>
          <cell r="J47" t="str">
            <v>특급</v>
          </cell>
          <cell r="K47" t="str">
            <v>특급</v>
          </cell>
          <cell r="L47">
            <v>63</v>
          </cell>
          <cell r="M47" t="str">
            <v>이 사</v>
          </cell>
          <cell r="N47" t="str">
            <v>ryowj@daum.net</v>
          </cell>
        </row>
        <row r="48">
          <cell r="A48" t="str">
            <v>양해연</v>
          </cell>
          <cell r="B48" t="str">
            <v>1973-01-02</v>
          </cell>
          <cell r="C48" t="str">
            <v>730102-1533711</v>
          </cell>
          <cell r="D48" t="str">
            <v>전라북도 군산시 회현면 옥삼길 15</v>
          </cell>
          <cell r="E48">
            <v>0</v>
          </cell>
          <cell r="F48" t="str">
            <v>010-2707-0758</v>
          </cell>
          <cell r="G48">
            <v>42492</v>
          </cell>
          <cell r="H48">
            <v>42582</v>
          </cell>
          <cell r="I48" t="str">
            <v>고급</v>
          </cell>
          <cell r="J48" t="str">
            <v>고급</v>
          </cell>
          <cell r="K48">
            <v>0</v>
          </cell>
          <cell r="L48">
            <v>44</v>
          </cell>
          <cell r="M48" t="str">
            <v>차 장</v>
          </cell>
          <cell r="N48" t="str">
            <v>insaeng1004@hanmail.net</v>
          </cell>
        </row>
        <row r="49">
          <cell r="A49" t="str">
            <v>김근주</v>
          </cell>
          <cell r="B49" t="str">
            <v>1955-03-03</v>
          </cell>
          <cell r="C49" t="str">
            <v>550303-1006316</v>
          </cell>
          <cell r="D49" t="str">
            <v>서울특별시 관악구 법원단지22길 27(신림동)</v>
          </cell>
          <cell r="E49" t="str">
            <v>02-864-1532</v>
          </cell>
          <cell r="F49" t="str">
            <v>010-2735-1532</v>
          </cell>
          <cell r="G49">
            <v>42492</v>
          </cell>
          <cell r="H49">
            <v>0</v>
          </cell>
          <cell r="I49" t="str">
            <v>고급</v>
          </cell>
          <cell r="J49" t="str">
            <v>고급</v>
          </cell>
          <cell r="K49">
            <v>0</v>
          </cell>
          <cell r="L49">
            <v>61</v>
          </cell>
          <cell r="M49" t="str">
            <v>이 사</v>
          </cell>
          <cell r="N49" t="str">
            <v>kimgj33@hanmail.net</v>
          </cell>
        </row>
        <row r="50">
          <cell r="A50" t="str">
            <v>이제성</v>
          </cell>
          <cell r="B50" t="str">
            <v>1966-02-12</v>
          </cell>
          <cell r="C50" t="str">
            <v>660212-1772617</v>
          </cell>
          <cell r="D50" t="str">
            <v>대구광역시 북구 서변로 23-8, 203호(서변동)</v>
          </cell>
          <cell r="E50" t="str">
            <v>010-2678-3469</v>
          </cell>
          <cell r="F50" t="str">
            <v>010-2678-3469</v>
          </cell>
          <cell r="G50">
            <v>42492</v>
          </cell>
          <cell r="H50">
            <v>42598</v>
          </cell>
          <cell r="I50" t="str">
            <v>특급</v>
          </cell>
          <cell r="J50" t="str">
            <v>특급</v>
          </cell>
          <cell r="K50">
            <v>0</v>
          </cell>
          <cell r="L50">
            <v>50</v>
          </cell>
          <cell r="M50" t="str">
            <v>부 장</v>
          </cell>
          <cell r="N50" t="str">
            <v>ijs@live.co.kr</v>
          </cell>
        </row>
        <row r="51">
          <cell r="A51" t="str">
            <v>송순도</v>
          </cell>
          <cell r="B51" t="str">
            <v>1956-11-16</v>
          </cell>
          <cell r="C51" t="str">
            <v>561116-1005413</v>
          </cell>
          <cell r="D51" t="str">
            <v>서울특별시 노원구 섬밭로 232, 우성아파트 111동 1303호(하계동)</v>
          </cell>
          <cell r="E51" t="str">
            <v>010-2736-1140</v>
          </cell>
          <cell r="F51" t="str">
            <v>010-2736-1140</v>
          </cell>
          <cell r="G51">
            <v>42492</v>
          </cell>
          <cell r="H51">
            <v>0</v>
          </cell>
          <cell r="I51" t="str">
            <v>특급</v>
          </cell>
          <cell r="J51" t="str">
            <v>특급</v>
          </cell>
          <cell r="K51">
            <v>0</v>
          </cell>
          <cell r="L51">
            <v>60</v>
          </cell>
          <cell r="M51" t="str">
            <v>이 사</v>
          </cell>
          <cell r="N51" t="str">
            <v>ssdokk@hanmail.net</v>
          </cell>
        </row>
        <row r="52">
          <cell r="A52" t="str">
            <v>송종찬1</v>
          </cell>
          <cell r="B52" t="str">
            <v>1958-06-28</v>
          </cell>
          <cell r="C52" t="str">
            <v>580628-1897616</v>
          </cell>
          <cell r="D52" t="str">
            <v xml:space="preserve">경상남도 김해시 가야의길  112-32, 백조아파트 6동 1502호(봉황동) </v>
          </cell>
          <cell r="E52" t="str">
            <v>055-326-3300</v>
          </cell>
          <cell r="F52" t="str">
            <v>010-2694-6500</v>
          </cell>
          <cell r="G52">
            <v>42492</v>
          </cell>
          <cell r="H52">
            <v>42546</v>
          </cell>
          <cell r="I52" t="str">
            <v>특급</v>
          </cell>
          <cell r="J52" t="str">
            <v>특급</v>
          </cell>
          <cell r="K52">
            <v>0</v>
          </cell>
          <cell r="L52">
            <v>58</v>
          </cell>
          <cell r="M52" t="str">
            <v>이 사</v>
          </cell>
          <cell r="N52" t="str">
            <v>song6633@naver.com</v>
          </cell>
        </row>
        <row r="53">
          <cell r="A53" t="str">
            <v>최청림</v>
          </cell>
          <cell r="B53" t="str">
            <v>1958-11-23</v>
          </cell>
          <cell r="C53" t="str">
            <v>581123-1380421</v>
          </cell>
          <cell r="D53" t="str">
            <v>서울특별시 양천구 목동중앙남로 3길 11, 금호아파트 102동 1006호</v>
          </cell>
          <cell r="E53">
            <v>0</v>
          </cell>
          <cell r="F53" t="str">
            <v>010-5039-5558</v>
          </cell>
          <cell r="G53">
            <v>42608</v>
          </cell>
          <cell r="H53">
            <v>0</v>
          </cell>
          <cell r="I53" t="str">
            <v>고급</v>
          </cell>
          <cell r="J53" t="str">
            <v>고급</v>
          </cell>
          <cell r="K53" t="str">
            <v>특급</v>
          </cell>
          <cell r="L53">
            <v>58</v>
          </cell>
          <cell r="M53" t="str">
            <v>전무이사</v>
          </cell>
          <cell r="N53" t="str">
            <v>ccl5558@hanmail.net</v>
          </cell>
        </row>
        <row r="54">
          <cell r="A54" t="str">
            <v>김일용</v>
          </cell>
          <cell r="B54" t="str">
            <v>1973-02-25</v>
          </cell>
          <cell r="C54" t="str">
            <v>730225-1150323</v>
          </cell>
          <cell r="D54" t="str">
            <v>인천광역시 서구 여우재로86번안길 17 (가좌동)</v>
          </cell>
          <cell r="E54">
            <v>0</v>
          </cell>
          <cell r="F54" t="str">
            <v>010-6378-5464</v>
          </cell>
          <cell r="G54">
            <v>42625</v>
          </cell>
          <cell r="H54">
            <v>0</v>
          </cell>
          <cell r="I54" t="str">
            <v>고급</v>
          </cell>
          <cell r="J54" t="str">
            <v>고급</v>
          </cell>
          <cell r="K54">
            <v>0</v>
          </cell>
          <cell r="L54">
            <v>43</v>
          </cell>
          <cell r="M54" t="str">
            <v>부 장</v>
          </cell>
          <cell r="N54" t="str">
            <v>pansori112@naver.com</v>
          </cell>
        </row>
        <row r="55">
          <cell r="A55" t="str">
            <v>진흥덕</v>
          </cell>
          <cell r="B55" t="str">
            <v>1979-01-23</v>
          </cell>
          <cell r="C55" t="str">
            <v>790123-1228320</v>
          </cell>
          <cell r="D55" t="str">
            <v>경기도 안양시 동안구 비산동 425
비산 삼성래미안아파트 120동 204호</v>
          </cell>
          <cell r="E55" t="str">
            <v>031-465-1329</v>
          </cell>
          <cell r="F55" t="str">
            <v>010-4307-2329</v>
          </cell>
          <cell r="G55">
            <v>42625</v>
          </cell>
          <cell r="H55">
            <v>0</v>
          </cell>
          <cell r="I55" t="str">
            <v>초급</v>
          </cell>
          <cell r="J55">
            <v>0</v>
          </cell>
          <cell r="K55">
            <v>0</v>
          </cell>
          <cell r="L55">
            <v>38</v>
          </cell>
          <cell r="M55" t="str">
            <v>과 장</v>
          </cell>
          <cell r="N55" t="str">
            <v>sbingo0123@naver.com</v>
          </cell>
        </row>
        <row r="56">
          <cell r="A56" t="str">
            <v>손경철</v>
          </cell>
          <cell r="B56" t="str">
            <v>1962-04-06</v>
          </cell>
          <cell r="C56" t="str">
            <v>620406-1056918</v>
          </cell>
          <cell r="D56" t="str">
            <v>서울 강서구 화곡3동 화곡푸르지오@ 104-1202</v>
          </cell>
          <cell r="E56">
            <v>0</v>
          </cell>
          <cell r="F56" t="str">
            <v>010-5215-5025</v>
          </cell>
          <cell r="G56">
            <v>42604</v>
          </cell>
          <cell r="H56">
            <v>42641</v>
          </cell>
          <cell r="I56" t="str">
            <v>특급</v>
          </cell>
          <cell r="J56" t="str">
            <v>특급</v>
          </cell>
          <cell r="K56" t="str">
            <v>기술사</v>
          </cell>
          <cell r="L56">
            <v>54</v>
          </cell>
          <cell r="M56" t="str">
            <v>이 사</v>
          </cell>
          <cell r="N56" t="str">
            <v>kcsohn@hanmail.net</v>
          </cell>
        </row>
        <row r="57">
          <cell r="A57" t="str">
            <v>홍은경</v>
          </cell>
          <cell r="B57" t="str">
            <v>1984-10-15</v>
          </cell>
          <cell r="C57" t="str">
            <v>841015-2065310</v>
          </cell>
          <cell r="D57" t="str">
            <v>경기도 군포시 군포로 490번길 22, 동아아파트 102동 503호(당동)</v>
          </cell>
          <cell r="E57" t="str">
            <v>031-395-7398</v>
          </cell>
          <cell r="F57" t="str">
            <v>010-2419-8080</v>
          </cell>
          <cell r="G57">
            <v>42644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32</v>
          </cell>
          <cell r="M57" t="str">
            <v>사 원</v>
          </cell>
          <cell r="N57" t="str">
            <v>sajaart@naver.com</v>
          </cell>
        </row>
        <row r="58">
          <cell r="A58" t="str">
            <v>임경주</v>
          </cell>
          <cell r="B58" t="str">
            <v>1963-02-03</v>
          </cell>
          <cell r="C58" t="str">
            <v>630203-1106412</v>
          </cell>
          <cell r="D58" t="str">
            <v>대전시 유성구 지족로 240, 노은해랑숲마을 5단지 502동 302호(지족동)</v>
          </cell>
          <cell r="E58">
            <v>0</v>
          </cell>
          <cell r="F58" t="str">
            <v>010-5075-2536</v>
          </cell>
          <cell r="G58">
            <v>42647</v>
          </cell>
          <cell r="H58">
            <v>42668</v>
          </cell>
          <cell r="I58" t="str">
            <v>특급</v>
          </cell>
          <cell r="J58" t="str">
            <v>특급</v>
          </cell>
          <cell r="K58">
            <v>0</v>
          </cell>
          <cell r="L58">
            <v>53</v>
          </cell>
          <cell r="M58" t="str">
            <v>이 사</v>
          </cell>
          <cell r="N58" t="str">
            <v>gando2536@daum.net</v>
          </cell>
        </row>
        <row r="59">
          <cell r="A59" t="str">
            <v>송종찬</v>
          </cell>
          <cell r="B59" t="str">
            <v>1958-06-28</v>
          </cell>
          <cell r="C59" t="str">
            <v>580628-1897616</v>
          </cell>
          <cell r="D59" t="str">
            <v xml:space="preserve">경상남도 김해시 가야의길  112-32, 백조아파트 6동 1502호(봉황동) </v>
          </cell>
          <cell r="E59" t="str">
            <v>055-326-3300</v>
          </cell>
          <cell r="F59" t="str">
            <v>010-2694-6500</v>
          </cell>
          <cell r="G59">
            <v>42647</v>
          </cell>
          <cell r="H59">
            <v>0</v>
          </cell>
          <cell r="I59" t="str">
            <v>특급</v>
          </cell>
          <cell r="J59" t="str">
            <v>특급</v>
          </cell>
          <cell r="K59">
            <v>0</v>
          </cell>
          <cell r="L59">
            <v>58</v>
          </cell>
          <cell r="M59" t="str">
            <v>이 사</v>
          </cell>
          <cell r="N59" t="str">
            <v>song6633@naver.com</v>
          </cell>
        </row>
        <row r="60">
          <cell r="A60" t="str">
            <v>최영태</v>
          </cell>
          <cell r="B60" t="str">
            <v>1957-09-13</v>
          </cell>
          <cell r="C60" t="str">
            <v>570913-1094819</v>
          </cell>
          <cell r="D60" t="str">
            <v>경상남도 창원시 의창구 북면 천주로 1202-15, 거풍힐링빌 502동 202호</v>
          </cell>
          <cell r="E60">
            <v>0</v>
          </cell>
          <cell r="F60" t="str">
            <v>010-2910-8899</v>
          </cell>
          <cell r="G60">
            <v>42653</v>
          </cell>
          <cell r="H60">
            <v>0</v>
          </cell>
          <cell r="I60" t="str">
            <v>특급</v>
          </cell>
          <cell r="J60" t="str">
            <v>특급</v>
          </cell>
          <cell r="K60">
            <v>0</v>
          </cell>
          <cell r="L60">
            <v>59</v>
          </cell>
          <cell r="M60" t="str">
            <v>이 사</v>
          </cell>
          <cell r="N60" t="str">
            <v>cyt7879@naver.com</v>
          </cell>
        </row>
        <row r="61">
          <cell r="A61" t="str">
            <v>강희용</v>
          </cell>
          <cell r="B61" t="str">
            <v>1953-02-07</v>
          </cell>
          <cell r="C61" t="str">
            <v>530207-1001613</v>
          </cell>
          <cell r="D61" t="str">
            <v>경기도 안양시 동안구 비산동 삼성래미안아파트 110동 801호</v>
          </cell>
          <cell r="E61" t="str">
            <v>031-457-6459</v>
          </cell>
          <cell r="F61" t="str">
            <v>010-5676-2187</v>
          </cell>
          <cell r="G61" t="str">
            <v>2016-10-26
입사취소</v>
          </cell>
          <cell r="H61" t="str">
            <v>2016-10-26
입사취소</v>
          </cell>
          <cell r="I61">
            <v>0</v>
          </cell>
          <cell r="J61" t="str">
            <v>정보시스템
감리협회
제916호</v>
          </cell>
          <cell r="K61">
            <v>0</v>
          </cell>
          <cell r="L61">
            <v>63</v>
          </cell>
          <cell r="M61" t="str">
            <v>전문위원</v>
          </cell>
          <cell r="N61" t="str">
            <v>kangheeyoung@hanmail.net</v>
          </cell>
        </row>
        <row r="62">
          <cell r="A62" t="str">
            <v>정근식</v>
          </cell>
          <cell r="B62" t="str">
            <v>1955-07-04</v>
          </cell>
          <cell r="C62" t="str">
            <v>550704-1574719</v>
          </cell>
          <cell r="D62" t="str">
            <v>서울시 강동구 명일제1동 312-84번지 501호</v>
          </cell>
          <cell r="E62" t="str">
            <v>02-525-9468</v>
          </cell>
          <cell r="F62" t="str">
            <v>010-4599-9468</v>
          </cell>
          <cell r="G62">
            <v>42670</v>
          </cell>
          <cell r="H62">
            <v>0</v>
          </cell>
          <cell r="I62" t="str">
            <v>특급</v>
          </cell>
          <cell r="J62" t="str">
            <v>특급</v>
          </cell>
          <cell r="K62" t="str">
            <v>기술사</v>
          </cell>
          <cell r="L62">
            <v>61</v>
          </cell>
          <cell r="M62" t="str">
            <v>이 사</v>
          </cell>
          <cell r="N62" t="str">
            <v>jungkuensik@naver.com</v>
          </cell>
        </row>
        <row r="63">
          <cell r="A63" t="str">
            <v>이보우</v>
          </cell>
          <cell r="B63" t="str">
            <v>1958-07-10</v>
          </cell>
          <cell r="C63" t="str">
            <v>580710-1675710</v>
          </cell>
          <cell r="D63" t="str">
            <v>경기도 고양시 일산동구 백마로 213번길 36,  양우드라마시티 531호(장항동)</v>
          </cell>
          <cell r="E63">
            <v>0</v>
          </cell>
          <cell r="F63" t="str">
            <v>010-2875-2277</v>
          </cell>
          <cell r="G63">
            <v>42695</v>
          </cell>
          <cell r="H63">
            <v>0</v>
          </cell>
          <cell r="I63" t="str">
            <v>특급</v>
          </cell>
          <cell r="J63" t="str">
            <v>특급</v>
          </cell>
          <cell r="K63" t="str">
            <v>기술사</v>
          </cell>
          <cell r="L63">
            <v>58</v>
          </cell>
          <cell r="M63" t="str">
            <v>상무이사</v>
          </cell>
          <cell r="N63" t="str">
            <v>candl1@daum.net</v>
          </cell>
        </row>
        <row r="64">
          <cell r="A64" t="str">
            <v>박상우</v>
          </cell>
          <cell r="B64" t="str">
            <v>1956-09-20</v>
          </cell>
          <cell r="C64" t="str">
            <v>560920-1648110</v>
          </cell>
          <cell r="D64" t="str">
            <v>경기도 안양시 만안구 성결대학로 11번길 55</v>
          </cell>
          <cell r="E64" t="str">
            <v>031-448-0321</v>
          </cell>
          <cell r="F64" t="str">
            <v>010-7313-3380</v>
          </cell>
          <cell r="G64">
            <v>42709</v>
          </cell>
          <cell r="H64">
            <v>0</v>
          </cell>
          <cell r="I64" t="str">
            <v>특급</v>
          </cell>
          <cell r="J64" t="str">
            <v>특급</v>
          </cell>
          <cell r="K64">
            <v>0</v>
          </cell>
          <cell r="L64">
            <v>60</v>
          </cell>
          <cell r="M64" t="str">
            <v>이 사</v>
          </cell>
          <cell r="N64" t="str">
            <v>psw394@hanmail.net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42767</v>
          </cell>
          <cell r="L66">
            <v>0</v>
          </cell>
          <cell r="M66">
            <v>0</v>
          </cell>
          <cell r="N66">
            <v>0</v>
          </cell>
        </row>
        <row r="67">
          <cell r="E67">
            <v>0</v>
          </cell>
          <cell r="F67">
            <v>0</v>
          </cell>
          <cell r="G67" t="str">
            <v>연령기준일</v>
          </cell>
          <cell r="H67">
            <v>40231</v>
          </cell>
          <cell r="I67" t="str">
            <v>6년1개월</v>
          </cell>
          <cell r="L67">
            <v>0</v>
          </cell>
          <cell r="M67">
            <v>0</v>
          </cell>
          <cell r="N67">
            <v>0</v>
          </cell>
        </row>
        <row r="68">
          <cell r="E68">
            <v>0</v>
          </cell>
          <cell r="F68">
            <v>0</v>
          </cell>
          <cell r="G68">
            <v>42471</v>
          </cell>
          <cell r="H68">
            <v>40269</v>
          </cell>
          <cell r="I68" t="str">
            <v>6년0개월</v>
          </cell>
          <cell r="L68">
            <v>0</v>
          </cell>
          <cell r="M68">
            <v>0</v>
          </cell>
          <cell r="N68">
            <v>0</v>
          </cell>
        </row>
        <row r="69">
          <cell r="H69">
            <v>40973</v>
          </cell>
          <cell r="I69" t="str">
            <v>4년1개월</v>
          </cell>
          <cell r="L69">
            <v>0</v>
          </cell>
          <cell r="M69">
            <v>0</v>
          </cell>
          <cell r="N69">
            <v>0</v>
          </cell>
        </row>
        <row r="70">
          <cell r="H70">
            <v>41836</v>
          </cell>
          <cell r="I70" t="str">
            <v>1년8개월</v>
          </cell>
          <cell r="L70">
            <v>0</v>
          </cell>
          <cell r="M70">
            <v>0</v>
          </cell>
          <cell r="N70">
            <v>0</v>
          </cell>
        </row>
        <row r="71">
          <cell r="H71">
            <v>40599</v>
          </cell>
          <cell r="I71" t="str">
            <v>5년1개월</v>
          </cell>
          <cell r="L71">
            <v>0</v>
          </cell>
          <cell r="M71">
            <v>0</v>
          </cell>
        </row>
        <row r="72">
          <cell r="H72">
            <v>40284</v>
          </cell>
          <cell r="I72" t="str">
            <v>5년11개월</v>
          </cell>
        </row>
        <row r="73">
          <cell r="H73" t="str">
            <v>1년 1월</v>
          </cell>
          <cell r="I73">
            <v>399</v>
          </cell>
        </row>
        <row r="74">
          <cell r="A74">
            <v>0</v>
          </cell>
          <cell r="B74">
            <v>0</v>
          </cell>
          <cell r="C74">
            <v>0</v>
          </cell>
          <cell r="G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E75">
            <v>0</v>
          </cell>
          <cell r="H75" t="str">
            <v>30년 7월</v>
          </cell>
          <cell r="I75">
            <v>11166</v>
          </cell>
        </row>
        <row r="76">
          <cell r="A76">
            <v>0</v>
          </cell>
          <cell r="B76">
            <v>0</v>
          </cell>
          <cell r="C76">
            <v>0</v>
          </cell>
          <cell r="H76" t="str">
            <v>20년 1월</v>
          </cell>
          <cell r="I76">
            <v>7341</v>
          </cell>
        </row>
        <row r="77">
          <cell r="A77">
            <v>0</v>
          </cell>
          <cell r="B77">
            <v>0</v>
          </cell>
          <cell r="C77">
            <v>0</v>
          </cell>
          <cell r="H77" t="str">
            <v>14년 11월</v>
          </cell>
          <cell r="I77">
            <v>5454</v>
          </cell>
        </row>
        <row r="78">
          <cell r="A78">
            <v>0</v>
          </cell>
          <cell r="B78">
            <v>0</v>
          </cell>
          <cell r="C78">
            <v>0</v>
          </cell>
          <cell r="H78" t="str">
            <v>15년 9월</v>
          </cell>
          <cell r="I78">
            <v>5753</v>
          </cell>
        </row>
        <row r="79">
          <cell r="A79">
            <v>0</v>
          </cell>
          <cell r="B79">
            <v>0</v>
          </cell>
          <cell r="C79">
            <v>0</v>
          </cell>
          <cell r="H79" t="str">
            <v>30년 3월</v>
          </cell>
          <cell r="I79">
            <v>11035</v>
          </cell>
        </row>
        <row r="80">
          <cell r="D80">
            <v>0</v>
          </cell>
          <cell r="G80">
            <v>0</v>
          </cell>
          <cell r="H80" t="str">
            <v>0월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D81">
            <v>0</v>
          </cell>
          <cell r="H81" t="str">
            <v>0월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D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D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D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D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D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D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D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D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D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D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D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D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D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D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D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D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D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D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D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D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D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D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D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D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D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D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D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D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D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D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D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D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D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D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D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D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D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D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D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D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D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</sheetData>
      <sheetData sheetId="40"/>
      <sheetData sheetId="41"/>
      <sheetData sheetId="42">
        <row r="1">
          <cell r="A1" t="str">
            <v>직원현황 [2017년]</v>
          </cell>
        </row>
      </sheetData>
      <sheetData sheetId="43">
        <row r="1">
          <cell r="A1" t="str">
            <v>개인별 자격 &amp; 경력사항</v>
          </cell>
        </row>
      </sheetData>
      <sheetData sheetId="44">
        <row r="1">
          <cell r="A1" t="str">
            <v>개인별 자격 &amp; 경력사항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제1호(신청서)-통신"/>
      <sheetName val="표지"/>
      <sheetName val="자기평가서"/>
      <sheetName val="참여감리원동의서 (통신)"/>
      <sheetName val="담합입찰방지각서 (통신)"/>
      <sheetName val="실적증명서각서 (통신)"/>
      <sheetName val="회사현황"/>
      <sheetName val="감리원현황"/>
      <sheetName val="제6호(손경철)"/>
      <sheetName val="제6-1호(손경철)"/>
      <sheetName val="제6-2호(손경철)"/>
      <sheetName val="제6호(이준상)"/>
      <sheetName val="제6-1호(이준상)"/>
      <sheetName val="제6-2호(이준상)"/>
      <sheetName val="제6호(양진천)"/>
      <sheetName val="제6-1호(양진천)"/>
      <sheetName val="제6-2호(양진천)"/>
      <sheetName val="제6호(장원규)"/>
      <sheetName val="제6-1호(장원규)"/>
      <sheetName val="제6-2호(장원규)"/>
      <sheetName val="제6호(손인봉)"/>
      <sheetName val="제6-1호(손인봉)"/>
      <sheetName val="제6-2호(손인봉)"/>
      <sheetName val="제6호(구세연)"/>
      <sheetName val="제6-1호(구세연)"/>
      <sheetName val="유사현황"/>
      <sheetName val="실적현황-세영통신"/>
      <sheetName val="참가제한"/>
      <sheetName val="건실도"/>
      <sheetName val="기술개발현황"/>
      <sheetName val="제10-1호(신기술)_통신"/>
      <sheetName val="제10-2호(특허)_세영통신"/>
      <sheetName val="제10-3호(실용신안)_통신"/>
      <sheetName val="기술개발투자실적,교육"/>
      <sheetName val="교체빈도"/>
      <sheetName val="가점사항"/>
      <sheetName val="감점사항"/>
      <sheetName val="건설기술자 신규_통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손경철</v>
          </cell>
          <cell r="D5" t="str">
            <v>1962.04.06</v>
          </cell>
        </row>
        <row r="6">
          <cell r="C6" t="str">
            <v>이준상</v>
          </cell>
          <cell r="D6" t="str">
            <v>1964.04.27</v>
          </cell>
        </row>
        <row r="7">
          <cell r="C7" t="str">
            <v>양진천</v>
          </cell>
          <cell r="D7" t="str">
            <v>1955.05.11</v>
          </cell>
        </row>
        <row r="8">
          <cell r="C8" t="str">
            <v>장원규</v>
          </cell>
          <cell r="D8" t="str">
            <v>1961.08.25</v>
          </cell>
        </row>
        <row r="9">
          <cell r="C9" t="str">
            <v>손인봉</v>
          </cell>
          <cell r="D9" t="str">
            <v>1948.08.02</v>
          </cell>
        </row>
        <row r="10">
          <cell r="C10" t="str">
            <v>구세연</v>
          </cell>
          <cell r="D10" t="str">
            <v>1958.08.10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신청서"/>
      <sheetName val="표지"/>
      <sheetName val="자기평가서"/>
      <sheetName val="참여감리원동의서"/>
      <sheetName val="담합입찰방지각서"/>
      <sheetName val="실적증명서각서"/>
      <sheetName val="업체현황"/>
      <sheetName val="감리원현황"/>
      <sheetName val="김경순"/>
      <sheetName val="김경순경력"/>
      <sheetName val="김경순실적"/>
      <sheetName val="김태곤"/>
      <sheetName val="김태곤경력"/>
      <sheetName val="김태곤실적"/>
      <sheetName val="정완섭"/>
      <sheetName val="정완섭경력"/>
      <sheetName val="정완섭실적"/>
      <sheetName val="민홍식"/>
      <sheetName val="민홍식경력"/>
      <sheetName val="실적계"/>
      <sheetName val="동일실적"/>
      <sheetName val="문유사"/>
      <sheetName val="유사실적"/>
      <sheetName val="입찰제한"/>
      <sheetName val="재정상태"/>
      <sheetName val="개발실적"/>
      <sheetName val="특허"/>
      <sheetName val="투자실적"/>
      <sheetName val="교육"/>
      <sheetName val="업무중첩"/>
      <sheetName val="교체빈도"/>
      <sheetName val="가점"/>
      <sheetName val="감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">
          <cell r="A1" t="str">
            <v>번호</v>
          </cell>
          <cell r="B1" t="str">
            <v>분야</v>
          </cell>
          <cell r="C1" t="str">
            <v>용 역 명</v>
          </cell>
          <cell r="D1" t="str">
            <v>금액</v>
          </cell>
          <cell r="E1" t="str">
            <v>환산금액</v>
          </cell>
          <cell r="F1" t="str">
            <v>착수일</v>
          </cell>
          <cell r="G1" t="str">
            <v>준공일</v>
          </cell>
          <cell r="H1" t="str">
            <v>발주처</v>
          </cell>
          <cell r="I1" t="str">
            <v>참여기술자</v>
          </cell>
          <cell r="J1" t="str">
            <v>동일/유사</v>
          </cell>
          <cell r="K1" t="str">
            <v>교류가산</v>
          </cell>
        </row>
        <row r="2">
          <cell r="A2">
            <v>1</v>
          </cell>
          <cell r="B2" t="str">
            <v>설계</v>
          </cell>
          <cell r="C2" t="str">
            <v>인천국제공항 제2단계건설 북측 항공화물창고 신축공사 기본 및 실시설계용역</v>
          </cell>
          <cell r="D2">
            <v>26611980</v>
          </cell>
          <cell r="E2">
            <v>26611980</v>
          </cell>
          <cell r="F2">
            <v>38615</v>
          </cell>
          <cell r="G2">
            <v>38807</v>
          </cell>
          <cell r="H2" t="str">
            <v>인천국제공항공사</v>
          </cell>
          <cell r="I2" t="str">
            <v>이현태,이동훈,이수호,김정주</v>
          </cell>
          <cell r="J2" t="str">
            <v>유사</v>
          </cell>
        </row>
        <row r="3">
          <cell r="A3">
            <v>2</v>
          </cell>
          <cell r="B3" t="str">
            <v>설계</v>
          </cell>
          <cell r="C3" t="str">
            <v>제주공항 활주로연장 및 기타공사 실시설계용역</v>
          </cell>
          <cell r="D3">
            <v>81166800</v>
          </cell>
          <cell r="E3">
            <v>81166800</v>
          </cell>
          <cell r="F3">
            <v>37793</v>
          </cell>
          <cell r="G3">
            <v>38812</v>
          </cell>
          <cell r="H3" t="str">
            <v>부산지방항공청</v>
          </cell>
          <cell r="I3" t="str">
            <v>임종명,유기호,배광무,설일환,박주용,김석영,김홍범,신원조,장승훈,윤석준,신우식</v>
          </cell>
          <cell r="J3" t="str">
            <v>유사</v>
          </cell>
        </row>
        <row r="4">
          <cell r="A4">
            <v>3</v>
          </cell>
          <cell r="B4" t="str">
            <v>설계</v>
          </cell>
          <cell r="C4" t="str">
            <v>제주공항 시설확충 실시설계용역</v>
          </cell>
          <cell r="D4">
            <v>199100350</v>
          </cell>
          <cell r="E4">
            <v>199100350</v>
          </cell>
          <cell r="F4">
            <v>37873</v>
          </cell>
          <cell r="G4">
            <v>38812</v>
          </cell>
          <cell r="H4" t="str">
            <v>부산지방항공청</v>
          </cell>
          <cell r="I4" t="str">
            <v>계택모,이현태,유기호,설일환,장승훈,은정기,민영수,모상진,신우식,김정주</v>
          </cell>
          <cell r="J4" t="str">
            <v>유사</v>
          </cell>
        </row>
        <row r="5">
          <cell r="A5">
            <v>4</v>
          </cell>
          <cell r="B5" t="str">
            <v>설계
감리</v>
          </cell>
          <cell r="C5" t="str">
            <v>회현동 주상복합 신축공사 설계감리용역</v>
          </cell>
          <cell r="D5">
            <v>11388500</v>
          </cell>
          <cell r="E5">
            <v>11388500</v>
          </cell>
          <cell r="F5">
            <v>38665</v>
          </cell>
          <cell r="G5">
            <v>38867</v>
          </cell>
          <cell r="H5" t="str">
            <v>군인공제회</v>
          </cell>
          <cell r="I5" t="str">
            <v>임종명,이현태,유기호</v>
          </cell>
          <cell r="J5" t="str">
            <v>유사</v>
          </cell>
        </row>
        <row r="6">
          <cell r="A6">
            <v>5</v>
          </cell>
          <cell r="B6" t="str">
            <v>설계</v>
          </cell>
          <cell r="C6" t="str">
            <v>청량리민자역사 신축 구내 통신설비 단계별 실시설계용역</v>
          </cell>
          <cell r="D6">
            <v>38500000</v>
          </cell>
          <cell r="E6">
            <v>38500000</v>
          </cell>
          <cell r="F6">
            <v>38017</v>
          </cell>
          <cell r="G6">
            <v>38868</v>
          </cell>
          <cell r="H6" t="str">
            <v>한화청량리역사㈜</v>
          </cell>
          <cell r="I6" t="str">
            <v>설일환,정계영,박수완,신관수,임종명</v>
          </cell>
          <cell r="J6" t="str">
            <v>동일</v>
          </cell>
          <cell r="K6" t="str">
            <v>교류</v>
          </cell>
        </row>
        <row r="7">
          <cell r="A7">
            <v>6</v>
          </cell>
          <cell r="B7" t="str">
            <v>설계</v>
          </cell>
          <cell r="C7" t="str">
            <v>2006년도 국도ITS 자가통신망 구축사업설계</v>
          </cell>
          <cell r="D7">
            <v>236230000</v>
          </cell>
          <cell r="E7">
            <v>236230000</v>
          </cell>
          <cell r="F7">
            <v>38826</v>
          </cell>
          <cell r="G7">
            <v>38885</v>
          </cell>
          <cell r="H7" t="str">
            <v>한국건설기술연구원</v>
          </cell>
          <cell r="I7" t="str">
            <v>임종명,이현태,유기호,장승훈,김태환,전구연,김석영,설일환,배광무,김 영,이영호,민홍식,염영배,홍영표,박주용,김홍범,이수호,정우창,김정주,이종훈,홍기은,신우식</v>
          </cell>
          <cell r="J7" t="str">
            <v>유사</v>
          </cell>
        </row>
        <row r="8">
          <cell r="A8">
            <v>7</v>
          </cell>
          <cell r="B8" t="str">
            <v>설계</v>
          </cell>
          <cell r="C8" t="str">
            <v>오리∼수원간 통신설비 기본 및 실시설계(3차)</v>
          </cell>
          <cell r="D8">
            <v>23000000</v>
          </cell>
          <cell r="E8">
            <v>23000000</v>
          </cell>
          <cell r="F8">
            <v>38897</v>
          </cell>
          <cell r="G8">
            <v>38926</v>
          </cell>
          <cell r="H8" t="str">
            <v>한국철도시설공단</v>
          </cell>
          <cell r="I8" t="str">
            <v>문헌일,설일환,김기원,김석영,배광무,
김홍범,염영배,김 영,임종명</v>
          </cell>
          <cell r="J8" t="str">
            <v>동일</v>
          </cell>
          <cell r="K8" t="str">
            <v>교류</v>
          </cell>
        </row>
        <row r="9">
          <cell r="A9">
            <v>8</v>
          </cell>
          <cell r="B9" t="str">
            <v>설계</v>
          </cell>
          <cell r="C9" t="str">
            <v>인제터널 터널교통관리시설 구축 실시설계용역</v>
          </cell>
          <cell r="D9">
            <v>345104816</v>
          </cell>
          <cell r="E9">
            <v>345104816</v>
          </cell>
          <cell r="F9">
            <v>38814</v>
          </cell>
          <cell r="G9">
            <v>38933</v>
          </cell>
          <cell r="H9" t="str">
            <v>한국도로공사</v>
          </cell>
          <cell r="I9" t="str">
            <v>김성만,김 영,설일환,이현태,임종명,유기호,장승훈,최진근,박완준,이수호</v>
          </cell>
          <cell r="J9" t="str">
            <v>유사</v>
          </cell>
        </row>
        <row r="10">
          <cell r="A10">
            <v>9</v>
          </cell>
          <cell r="B10" t="str">
            <v>설계</v>
          </cell>
          <cell r="C10" t="str">
            <v>경전선 진주∼광양간 통신설비 기본설계(2차)</v>
          </cell>
          <cell r="D10">
            <v>80700400</v>
          </cell>
          <cell r="E10">
            <v>80700400</v>
          </cell>
          <cell r="F10">
            <v>38755</v>
          </cell>
          <cell r="G10">
            <v>38935</v>
          </cell>
          <cell r="H10" t="str">
            <v>한국철도시설공단</v>
          </cell>
          <cell r="I10" t="str">
            <v>임종명,김석영,이현태,설일환,김 영,배광무,장승훈,나부성,최원석,박병수,이정섭,박용영,정상빈</v>
          </cell>
          <cell r="J10" t="str">
            <v>동일</v>
          </cell>
        </row>
        <row r="11">
          <cell r="A11">
            <v>10</v>
          </cell>
          <cell r="B11" t="str">
            <v>설계</v>
          </cell>
          <cell r="C11" t="str">
            <v>영등포구 광대역 자가정보통신망 기본 및 실시설계</v>
          </cell>
          <cell r="D11">
            <v>36426000</v>
          </cell>
          <cell r="E11">
            <v>36426000</v>
          </cell>
          <cell r="F11">
            <v>38841</v>
          </cell>
          <cell r="G11">
            <v>38989</v>
          </cell>
          <cell r="H11" t="str">
            <v>영등포구청</v>
          </cell>
          <cell r="I11" t="str">
            <v>유기호,이현태,임종명,장승훈,신우식,이수호,정우창,김정주</v>
          </cell>
          <cell r="J11" t="str">
            <v>유사</v>
          </cell>
        </row>
        <row r="12">
          <cell r="A12">
            <v>11</v>
          </cell>
          <cell r="B12" t="str">
            <v>설계</v>
          </cell>
          <cell r="C12" t="str">
            <v>동해선 철도·도로 출입시설 기본 및 실시설계</v>
          </cell>
          <cell r="D12">
            <v>81222000</v>
          </cell>
          <cell r="E12">
            <v>81222000</v>
          </cell>
          <cell r="F12">
            <v>38630</v>
          </cell>
          <cell r="G12">
            <v>39020</v>
          </cell>
          <cell r="H12" t="str">
            <v>한국철도시설공단</v>
          </cell>
          <cell r="I12" t="str">
            <v>윤병성,정계영,이재형</v>
          </cell>
          <cell r="J12" t="str">
            <v>동일</v>
          </cell>
        </row>
        <row r="13">
          <cell r="A13">
            <v>12</v>
          </cell>
          <cell r="B13" t="str">
            <v>설계</v>
          </cell>
          <cell r="C13" t="str">
            <v>수원시설사업소 직원처소 증축에 따른 통신설비신설공사 실시설계용역</v>
          </cell>
          <cell r="D13">
            <v>3000000</v>
          </cell>
          <cell r="E13">
            <v>3000000</v>
          </cell>
          <cell r="F13">
            <v>39028</v>
          </cell>
          <cell r="G13">
            <v>39032</v>
          </cell>
          <cell r="H13" t="str">
            <v>한국철도공사수도권남부지사</v>
          </cell>
          <cell r="I13" t="str">
            <v>박수완,최병창,설일환</v>
          </cell>
          <cell r="J13" t="str">
            <v>동일</v>
          </cell>
        </row>
        <row r="14">
          <cell r="A14">
            <v>13</v>
          </cell>
          <cell r="B14" t="str">
            <v>설계</v>
          </cell>
          <cell r="C14" t="str">
            <v>안양·강원항공무선표지소 전방향표지시설(VOR/TACAN) 및 기타부대시설 개량 실시설계용역</v>
          </cell>
          <cell r="D14">
            <v>92815490</v>
          </cell>
          <cell r="E14">
            <v>92815490</v>
          </cell>
          <cell r="F14">
            <v>38856</v>
          </cell>
          <cell r="G14">
            <v>39065</v>
          </cell>
          <cell r="H14" t="str">
            <v>서울지방항공청</v>
          </cell>
          <cell r="I14" t="str">
            <v>임종명,김영일,설일환,박주용,윤석준,김성만,이현태,유기호,장승훈,김정주,전구연,염영배</v>
          </cell>
          <cell r="J14" t="str">
            <v>유사</v>
          </cell>
        </row>
        <row r="15">
          <cell r="A15">
            <v>14</v>
          </cell>
          <cell r="B15" t="str">
            <v>설계</v>
          </cell>
          <cell r="C15" t="str">
            <v xml:space="preserve"> '06-전 통신공사 설계용역</v>
          </cell>
          <cell r="D15">
            <v>11949520</v>
          </cell>
          <cell r="E15">
            <v>11949520</v>
          </cell>
          <cell r="F15">
            <v>39028</v>
          </cell>
          <cell r="G15">
            <v>39073</v>
          </cell>
          <cell r="H15" t="str">
            <v>해군중앙경리단</v>
          </cell>
          <cell r="I15" t="str">
            <v>이현태,유기호,김 영,임종명,설일환,장승훈,홍기은,이수호,정우창,신우식</v>
          </cell>
          <cell r="J15" t="str">
            <v>유사</v>
          </cell>
        </row>
        <row r="16">
          <cell r="A16">
            <v>15</v>
          </cell>
          <cell r="B16" t="str">
            <v>설계</v>
          </cell>
          <cell r="C16" t="str">
            <v>원주~강릉간 복선전철 통신유도대책 설계용역(1차)</v>
          </cell>
          <cell r="D16">
            <v>120000000</v>
          </cell>
          <cell r="E16">
            <v>120000000</v>
          </cell>
          <cell r="F16">
            <v>39077</v>
          </cell>
          <cell r="G16">
            <v>39082</v>
          </cell>
          <cell r="H16" t="str">
            <v>한국철도시설공단</v>
          </cell>
          <cell r="I16" t="str">
            <v>이현태,김 영,조창진,은정기,나부성,김석영,박선민,설일환,문헌일,박용영,유기호,최원석,안원표,윤병성,정병택</v>
          </cell>
          <cell r="J16" t="str">
            <v>동일</v>
          </cell>
          <cell r="K16" t="str">
            <v>교류</v>
          </cell>
        </row>
        <row r="17">
          <cell r="A17">
            <v>16</v>
          </cell>
          <cell r="B17" t="str">
            <v>설계</v>
          </cell>
          <cell r="C17" t="str">
            <v>버스운행관리시스템(BMS) 2차 구축사업 실시설계 용역</v>
          </cell>
          <cell r="D17">
            <v>105739000</v>
          </cell>
          <cell r="E17">
            <v>105739000</v>
          </cell>
          <cell r="F17">
            <v>39066</v>
          </cell>
          <cell r="G17">
            <v>39155</v>
          </cell>
          <cell r="H17" t="str">
            <v>대구광역시</v>
          </cell>
          <cell r="I17" t="str">
            <v>이현태,유기호,장승훈,박주용,홍기은,윤석준,이수호,정우창,신우식,김정주,홍영표,이영호,석성원,이현주,임종명,김성만,설일환,김 영,민홍식,염영배</v>
          </cell>
          <cell r="J17" t="str">
            <v>유사</v>
          </cell>
        </row>
        <row r="18">
          <cell r="A18">
            <v>17</v>
          </cell>
          <cell r="B18" t="str">
            <v>설계</v>
          </cell>
          <cell r="C18" t="str">
            <v>인천국제공항철도 건설에 따른 통신 유도대책 설계용역</v>
          </cell>
          <cell r="D18">
            <v>160783838</v>
          </cell>
          <cell r="E18">
            <v>160783838</v>
          </cell>
          <cell r="F18">
            <v>37474</v>
          </cell>
          <cell r="G18">
            <v>39163</v>
          </cell>
          <cell r="H18" t="str">
            <v>공항철도㈜</v>
          </cell>
          <cell r="I18" t="str">
            <v>임종명,민홍식,이현태,은정기,김정주,설일환,배광무,임진학,최원석,유동인,김홍범,박주용,박수완,나부성,문헌일,염영배,장승훈,윤석준,김석영</v>
          </cell>
          <cell r="J18" t="str">
            <v>동일</v>
          </cell>
        </row>
        <row r="19">
          <cell r="A19">
            <v>18</v>
          </cell>
          <cell r="B19" t="str">
            <v>설계</v>
          </cell>
          <cell r="C19" t="str">
            <v xml:space="preserve"> '06 광역친환경농업단지조성사업 순천지구 설계용역(긴급)</v>
          </cell>
          <cell r="D19">
            <v>7968275</v>
          </cell>
          <cell r="E19">
            <v>7968275</v>
          </cell>
          <cell r="F19">
            <v>39128</v>
          </cell>
          <cell r="G19">
            <v>39178</v>
          </cell>
          <cell r="H19" t="str">
            <v>한국농촌공사</v>
          </cell>
          <cell r="I19" t="str">
            <v>이현태,유기호,장승훈,이수호,김정주,이영호,신우식</v>
          </cell>
          <cell r="J19" t="str">
            <v>유사</v>
          </cell>
        </row>
        <row r="20">
          <cell r="A20">
            <v>19</v>
          </cell>
          <cell r="B20" t="str">
            <v>설계</v>
          </cell>
          <cell r="C20" t="str">
            <v>양평군 불법주정차 무인단속시스템 실시설계용역</v>
          </cell>
          <cell r="D20">
            <v>5200000</v>
          </cell>
          <cell r="E20">
            <v>5200000</v>
          </cell>
          <cell r="F20">
            <v>39198</v>
          </cell>
          <cell r="G20">
            <v>39227</v>
          </cell>
          <cell r="H20" t="str">
            <v>양평군 도로교통사업소</v>
          </cell>
          <cell r="I20" t="str">
            <v>이현태,유기호,장승훈,신우식,김정주</v>
          </cell>
          <cell r="J20" t="str">
            <v>유사</v>
          </cell>
        </row>
        <row r="21">
          <cell r="A21">
            <v>20</v>
          </cell>
          <cell r="B21" t="str">
            <v>설계</v>
          </cell>
          <cell r="C21" t="str">
            <v>서울특별시교육청 방송(통신)시설 보수공사 설계용역</v>
          </cell>
          <cell r="D21">
            <v>12189280</v>
          </cell>
          <cell r="E21">
            <v>12189280</v>
          </cell>
          <cell r="F21">
            <v>39206</v>
          </cell>
          <cell r="G21">
            <v>39236</v>
          </cell>
          <cell r="H21" t="str">
            <v>서울특별시교육청</v>
          </cell>
          <cell r="I21" t="str">
            <v>유기호,이현태,장승훈,이수호,신우식,김정주</v>
          </cell>
          <cell r="J21" t="str">
            <v>유사</v>
          </cell>
        </row>
        <row r="22">
          <cell r="A22">
            <v>21</v>
          </cell>
          <cell r="B22" t="str">
            <v>설계</v>
          </cell>
          <cell r="C22" t="str">
            <v>광주·울산공항 계기착륙시설(ILS/DME)개량 실시설계용역</v>
          </cell>
          <cell r="D22">
            <v>57058000</v>
          </cell>
          <cell r="E22">
            <v>57058000</v>
          </cell>
          <cell r="F22">
            <v>39189</v>
          </cell>
          <cell r="G22">
            <v>39285</v>
          </cell>
          <cell r="H22" t="str">
            <v>부산지방항공청</v>
          </cell>
          <cell r="I22" t="str">
            <v>유기호,장승훈,임종명,김영일,박주용,윤석준,설일환,이현태,석성원</v>
          </cell>
          <cell r="J22" t="str">
            <v>유사</v>
          </cell>
        </row>
        <row r="23">
          <cell r="A23">
            <v>22</v>
          </cell>
          <cell r="B23" t="str">
            <v>설계</v>
          </cell>
          <cell r="C23" t="str">
            <v>광양항 종합감시시스템 실시설계 용역</v>
          </cell>
          <cell r="D23">
            <v>37440000</v>
          </cell>
          <cell r="E23">
            <v>37440000</v>
          </cell>
          <cell r="F23">
            <v>39238</v>
          </cell>
          <cell r="G23">
            <v>39304</v>
          </cell>
          <cell r="H23" t="str">
            <v>여수지방해양수산청</v>
          </cell>
          <cell r="I23" t="str">
            <v>조창진,이현태,유기호,계택모,장승훈,신우식,이수호,김정주,이영호,이현주</v>
          </cell>
          <cell r="J23" t="str">
            <v>유사</v>
          </cell>
        </row>
        <row r="24">
          <cell r="A24">
            <v>23</v>
          </cell>
          <cell r="B24" t="str">
            <v>설계</v>
          </cell>
          <cell r="C24" t="str">
            <v>00지역 안전경비장치 설치 설계용역</v>
          </cell>
          <cell r="D24">
            <v>9980000</v>
          </cell>
          <cell r="E24">
            <v>9980000</v>
          </cell>
          <cell r="F24">
            <v>39414</v>
          </cell>
          <cell r="G24">
            <v>39421</v>
          </cell>
          <cell r="H24" t="str">
            <v>육군제5861부대</v>
          </cell>
          <cell r="I24" t="str">
            <v>이현태,유기호,장승훈,신각용,이수호</v>
          </cell>
          <cell r="J24" t="str">
            <v>유사</v>
          </cell>
        </row>
        <row r="25">
          <cell r="A25">
            <v>24</v>
          </cell>
          <cell r="B25" t="str">
            <v>설계</v>
          </cell>
          <cell r="C25" t="str">
            <v>호남고속철도 건설사업 제1공구 기본설계용역(2007연부액)</v>
          </cell>
          <cell r="D25">
            <v>113218830</v>
          </cell>
          <cell r="E25">
            <v>113218830</v>
          </cell>
          <cell r="F25">
            <v>39051</v>
          </cell>
          <cell r="G25">
            <v>39447</v>
          </cell>
          <cell r="H25" t="str">
            <v>한국철도시설공단</v>
          </cell>
          <cell r="I25" t="str">
            <v>설일환,김 영,임종명,유기호,조창진,박주용,정계영,박상민,김기원,박수완,정종덕</v>
          </cell>
          <cell r="J25" t="str">
            <v>동일</v>
          </cell>
          <cell r="K25" t="str">
            <v>교류</v>
          </cell>
        </row>
        <row r="26">
          <cell r="A26">
            <v>25</v>
          </cell>
          <cell r="B26" t="str">
            <v>설계</v>
          </cell>
          <cell r="C26" t="str">
            <v>지하철 2호선 왕십리역 등 2개역 냉방신설 및 기타공사 설계용역(정보통신,AFC분야)</v>
          </cell>
          <cell r="D26">
            <v>12531250</v>
          </cell>
          <cell r="E26">
            <v>12531250</v>
          </cell>
          <cell r="F26">
            <v>39283</v>
          </cell>
          <cell r="G26">
            <v>39433</v>
          </cell>
          <cell r="H26" t="str">
            <v>서울메트로</v>
          </cell>
          <cell r="I26" t="str">
            <v>박주용,윤석준,이수호,홍기은,신우식,김정주,유기호</v>
          </cell>
          <cell r="J26" t="str">
            <v>동일</v>
          </cell>
        </row>
        <row r="27">
          <cell r="A27">
            <v>26</v>
          </cell>
          <cell r="B27" t="str">
            <v>설계</v>
          </cell>
          <cell r="C27" t="str">
            <v>원주~강릉간 복선전철 통신유도대책 설계용역(2차)</v>
          </cell>
          <cell r="D27">
            <v>158430000</v>
          </cell>
          <cell r="E27">
            <v>158430000</v>
          </cell>
          <cell r="F27">
            <v>39122</v>
          </cell>
          <cell r="G27">
            <v>39447</v>
          </cell>
          <cell r="H27" t="str">
            <v>한국철도시설공단</v>
          </cell>
          <cell r="I27" t="str">
            <v>이현태,김석영,조창진,안원표,나부성,정병택,문헌일,박선민,윤병성,은정기</v>
          </cell>
          <cell r="J27" t="str">
            <v>동일</v>
          </cell>
          <cell r="K27" t="str">
            <v>교류</v>
          </cell>
        </row>
        <row r="28">
          <cell r="A28">
            <v>27</v>
          </cell>
          <cell r="B28" t="str">
            <v>설계</v>
          </cell>
          <cell r="C28" t="str">
            <v>부전~마산간 복선전철 통신유도대책 설계용역</v>
          </cell>
          <cell r="D28">
            <v>82305000</v>
          </cell>
          <cell r="E28">
            <v>82305000</v>
          </cell>
          <cell r="F28">
            <v>39112</v>
          </cell>
          <cell r="G28">
            <v>39447</v>
          </cell>
          <cell r="H28" t="str">
            <v>한국철도시설공단</v>
          </cell>
          <cell r="I28" t="str">
            <v>조창진,김 영,유기호,김석영,나부성,박선민,박용영,최원석,김성원,은정기</v>
          </cell>
          <cell r="J28" t="str">
            <v>동일</v>
          </cell>
          <cell r="K28" t="str">
            <v>교류</v>
          </cell>
        </row>
        <row r="29">
          <cell r="A29">
            <v>28</v>
          </cell>
          <cell r="B29" t="str">
            <v>설계</v>
          </cell>
          <cell r="C29" t="str">
            <v>경부고속철도 2단계구간 역무용 통신설비 실시설계(2007연부액)</v>
          </cell>
          <cell r="D29">
            <v>960600000</v>
          </cell>
          <cell r="E29">
            <v>960600000</v>
          </cell>
          <cell r="F29">
            <v>39118</v>
          </cell>
          <cell r="G29">
            <v>39447</v>
          </cell>
          <cell r="H29" t="str">
            <v>한국철도시설공단</v>
          </cell>
          <cell r="I29" t="str">
            <v>이현태,임종명,안원표,김만석,계택모,장승훈,이경호,문헌일,민홍식,이호준,김성만,박주용,김홍범</v>
          </cell>
          <cell r="J29" t="str">
            <v>동일</v>
          </cell>
          <cell r="K29" t="str">
            <v>교류</v>
          </cell>
        </row>
        <row r="30">
          <cell r="A30">
            <v>29</v>
          </cell>
          <cell r="B30" t="str">
            <v>설계</v>
          </cell>
          <cell r="C30" t="str">
            <v>소사~원시간 복선전철 통신유도대책 설계용역</v>
          </cell>
          <cell r="D30">
            <v>71233000</v>
          </cell>
          <cell r="E30">
            <v>71233000</v>
          </cell>
          <cell r="F30">
            <v>39227</v>
          </cell>
          <cell r="G30">
            <v>39447</v>
          </cell>
          <cell r="H30" t="str">
            <v>한국철도시설공단</v>
          </cell>
          <cell r="I30" t="str">
            <v>조창진,김석영,박용영,설일환,박선민,은정기,최원석,박상훈,안원표</v>
          </cell>
          <cell r="J30" t="str">
            <v>동일</v>
          </cell>
          <cell r="K30" t="str">
            <v>교류</v>
          </cell>
        </row>
        <row r="31">
          <cell r="A31">
            <v>30</v>
          </cell>
          <cell r="B31" t="str">
            <v>설계</v>
          </cell>
          <cell r="C31" t="str">
            <v>순천~여수간 복선전철 통신유도대책 설계용역(1차)</v>
          </cell>
          <cell r="D31">
            <v>100000000</v>
          </cell>
          <cell r="E31">
            <v>100000000</v>
          </cell>
          <cell r="F31">
            <v>39342</v>
          </cell>
          <cell r="G31">
            <v>39447</v>
          </cell>
          <cell r="H31" t="str">
            <v>한국철도시설공단</v>
          </cell>
          <cell r="I31" t="str">
            <v>조창진,안원표,나부성,박상훈,박용영,박선민,은정기,김기원</v>
          </cell>
          <cell r="J31" t="str">
            <v>동일</v>
          </cell>
          <cell r="K31" t="str">
            <v>교류</v>
          </cell>
        </row>
        <row r="32">
          <cell r="A32">
            <v>31</v>
          </cell>
          <cell r="B32" t="str">
            <v>설계</v>
          </cell>
          <cell r="C32" t="str">
            <v>00부대 실시설계용역(2007-3025)</v>
          </cell>
          <cell r="D32">
            <v>10546454</v>
          </cell>
          <cell r="E32">
            <v>10546454</v>
          </cell>
          <cell r="F32">
            <v>39423</v>
          </cell>
          <cell r="G32">
            <v>39542</v>
          </cell>
          <cell r="H32" t="str">
            <v>육군제6619부대</v>
          </cell>
          <cell r="I32" t="str">
            <v>박주용,이현태,유기호,이수호,홍영표</v>
          </cell>
          <cell r="J32" t="str">
            <v>유사</v>
          </cell>
        </row>
        <row r="33">
          <cell r="A33">
            <v>32</v>
          </cell>
          <cell r="B33" t="str">
            <v>설계</v>
          </cell>
          <cell r="C33" t="str">
            <v>전방향표지시설 및 기타부대시설개량 실시설계용역</v>
          </cell>
          <cell r="D33">
            <v>191633480</v>
          </cell>
          <cell r="E33">
            <v>191633480</v>
          </cell>
          <cell r="F33">
            <v>39188</v>
          </cell>
          <cell r="G33">
            <v>39567</v>
          </cell>
          <cell r="H33" t="str">
            <v>부산지방항공청</v>
          </cell>
          <cell r="I33" t="str">
            <v>임종명,김영일,김성만,이현태,유기호,설일환,장승훈,박주용,윤석준,전구연,염영배,신우식</v>
          </cell>
          <cell r="J33" t="str">
            <v>유사</v>
          </cell>
        </row>
        <row r="34">
          <cell r="A34">
            <v>33</v>
          </cell>
          <cell r="B34" t="str">
            <v>설계</v>
          </cell>
          <cell r="C34" t="str">
            <v>서울메트로 종합화상시스템 구축 설계용역</v>
          </cell>
          <cell r="D34">
            <v>650333600</v>
          </cell>
          <cell r="E34">
            <v>650333600</v>
          </cell>
          <cell r="F34">
            <v>39288</v>
          </cell>
          <cell r="G34">
            <v>39629</v>
          </cell>
          <cell r="H34" t="str">
            <v>서울메트로</v>
          </cell>
          <cell r="I34" t="str">
            <v>임종명,설일환,정복현,김석영,조창진,이현태,유기호,장승훈,조영한,은정기,박수완,정계영,정상빈,박상민,박주용,박용영</v>
          </cell>
          <cell r="J34" t="str">
            <v>동일</v>
          </cell>
        </row>
        <row r="35">
          <cell r="A35">
            <v>34</v>
          </cell>
          <cell r="B35" t="str">
            <v>설계</v>
          </cell>
          <cell r="C35" t="str">
            <v>순천~여수간 복선전철 통신유도대책 설계용역(2차)</v>
          </cell>
          <cell r="D35">
            <v>40771000</v>
          </cell>
          <cell r="E35">
            <v>40771000</v>
          </cell>
          <cell r="F35">
            <v>39510</v>
          </cell>
          <cell r="G35">
            <v>39660</v>
          </cell>
          <cell r="H35" t="str">
            <v>한국철도시설공단</v>
          </cell>
          <cell r="I35" t="str">
            <v>조창진,조영한,나부성,박상훈,박용영,박선민,은정기,정상빈</v>
          </cell>
          <cell r="J35" t="str">
            <v>동일</v>
          </cell>
          <cell r="K35" t="str">
            <v>교류</v>
          </cell>
        </row>
        <row r="36">
          <cell r="A36">
            <v>35</v>
          </cell>
          <cell r="B36" t="str">
            <v>설계</v>
          </cell>
          <cell r="C36" t="str">
            <v>경부고속철도 2단계구간 역무용 통신설비 실시설계(2008연부액)</v>
          </cell>
          <cell r="D36">
            <v>99608300</v>
          </cell>
          <cell r="E36">
            <v>99608300</v>
          </cell>
          <cell r="F36">
            <v>39448</v>
          </cell>
          <cell r="G36">
            <v>39660</v>
          </cell>
          <cell r="H36" t="str">
            <v>한국철도시설공단</v>
          </cell>
          <cell r="I36" t="str">
            <v>이현태,임종명,안원표,계택모,장승훈,문헌일,민홍식,이호준,김성만,박주용,김홍범</v>
          </cell>
          <cell r="J36" t="str">
            <v>동일</v>
          </cell>
          <cell r="K36" t="str">
            <v>교류</v>
          </cell>
        </row>
        <row r="37">
          <cell r="A37">
            <v>36</v>
          </cell>
          <cell r="B37" t="str">
            <v>설계</v>
          </cell>
          <cell r="C37" t="str">
            <v>방범용 CCTV시스템 설치 실시설계용역</v>
          </cell>
          <cell r="D37">
            <v>9500000</v>
          </cell>
          <cell r="E37">
            <v>9500000</v>
          </cell>
          <cell r="F37">
            <v>39743</v>
          </cell>
          <cell r="G37">
            <v>39753</v>
          </cell>
          <cell r="H37" t="str">
            <v>강동구청</v>
          </cell>
          <cell r="I37" t="str">
            <v>이현태,유기호,장승훈,노광호,유승덕,한창석</v>
          </cell>
          <cell r="J37" t="str">
            <v>유사</v>
          </cell>
        </row>
        <row r="38">
          <cell r="A38">
            <v>37</v>
          </cell>
          <cell r="B38" t="str">
            <v>설계</v>
          </cell>
          <cell r="C38" t="str">
            <v>청주국제공항 계기착륙시설 개량 실시설계용역</v>
          </cell>
          <cell r="D38">
            <v>39324000</v>
          </cell>
          <cell r="E38">
            <v>39324000</v>
          </cell>
          <cell r="F38">
            <v>39591</v>
          </cell>
          <cell r="G38">
            <v>39770</v>
          </cell>
          <cell r="H38" t="str">
            <v>서울지방항공청</v>
          </cell>
          <cell r="I38" t="str">
            <v>박주용,장승훈,이현태,조창진,유기호,윤석준</v>
          </cell>
          <cell r="J38" t="str">
            <v>유사</v>
          </cell>
        </row>
        <row r="39">
          <cell r="A39">
            <v>38</v>
          </cell>
          <cell r="B39" t="str">
            <v>설계</v>
          </cell>
          <cell r="C39" t="str">
            <v>호남고속철도 건설사업 제1공구 기본설계용역(2008연부액)</v>
          </cell>
          <cell r="D39">
            <v>158830590</v>
          </cell>
          <cell r="E39">
            <v>158830590</v>
          </cell>
          <cell r="F39">
            <v>39448</v>
          </cell>
          <cell r="G39">
            <v>39780</v>
          </cell>
          <cell r="H39" t="str">
            <v>한국철도시설공단</v>
          </cell>
          <cell r="I39" t="str">
            <v>설일환,유기호,박수완,박상민,조창진,정종덕,최창호,김기원,정계영,이재형,정상빈,임종명,박주용,김 영</v>
          </cell>
          <cell r="J39" t="str">
            <v>동일</v>
          </cell>
          <cell r="K39" t="str">
            <v>교류</v>
          </cell>
        </row>
        <row r="40">
          <cell r="A40">
            <v>39</v>
          </cell>
          <cell r="B40" t="str">
            <v>설계</v>
          </cell>
          <cell r="C40" t="str">
            <v xml:space="preserve"> '08~'10년 고속도로 교통관리시스템(FTMS) 구축 설계용역</v>
          </cell>
          <cell r="D40">
            <v>202963000</v>
          </cell>
          <cell r="E40">
            <v>202963000</v>
          </cell>
          <cell r="F40">
            <v>39574</v>
          </cell>
          <cell r="G40">
            <v>39783</v>
          </cell>
          <cell r="H40" t="str">
            <v>한국도로공사</v>
          </cell>
          <cell r="I40" t="str">
            <v>유기호,김 영,김형구,김대섭</v>
          </cell>
          <cell r="J40" t="str">
            <v>유사</v>
          </cell>
        </row>
        <row r="41">
          <cell r="A41">
            <v>40</v>
          </cell>
          <cell r="B41" t="str">
            <v>설계</v>
          </cell>
          <cell r="C41" t="str">
            <v>영동선 철도이설외 2건 통신유도대책 추가 설계용역</v>
          </cell>
          <cell r="D41">
            <v>57442000</v>
          </cell>
          <cell r="E41">
            <v>57442000</v>
          </cell>
          <cell r="F41">
            <v>39637</v>
          </cell>
          <cell r="G41">
            <v>39813</v>
          </cell>
          <cell r="H41" t="str">
            <v>한국철도시설공단</v>
          </cell>
          <cell r="I41" t="str">
            <v>조창진,김석영,나부성,박용영,박선민,은정기,박상훈</v>
          </cell>
          <cell r="J41" t="str">
            <v>동일</v>
          </cell>
          <cell r="K41" t="str">
            <v>교류</v>
          </cell>
        </row>
        <row r="42">
          <cell r="A42">
            <v>41</v>
          </cell>
          <cell r="B42" t="str">
            <v>설계</v>
          </cell>
          <cell r="C42" t="str">
            <v>김포국제공항 접근관제레이더(ASR/SSR) 개량 실시설계용역</v>
          </cell>
          <cell r="D42">
            <v>302160000</v>
          </cell>
          <cell r="E42">
            <v>302160000</v>
          </cell>
          <cell r="F42">
            <v>39560</v>
          </cell>
          <cell r="G42">
            <v>39805</v>
          </cell>
          <cell r="H42" t="str">
            <v>서울지방항공청</v>
          </cell>
          <cell r="I42" t="str">
            <v>임종명,이현태,박주용,김영일,조창진,윤석준,설일환,유기호,장승훈</v>
          </cell>
          <cell r="J42" t="str">
            <v>유사</v>
          </cell>
        </row>
        <row r="43">
          <cell r="A43">
            <v>42</v>
          </cell>
          <cell r="B43" t="str">
            <v>설계</v>
          </cell>
          <cell r="C43" t="str">
            <v>월미공원 조성(2단계) 실시설계 용역</v>
          </cell>
          <cell r="D43">
            <v>15521200</v>
          </cell>
          <cell r="E43">
            <v>15521200</v>
          </cell>
          <cell r="F43">
            <v>39085</v>
          </cell>
          <cell r="G43">
            <v>39822</v>
          </cell>
          <cell r="H43" t="str">
            <v>서부공원사업소</v>
          </cell>
          <cell r="I43" t="str">
            <v>조창진,이현태,유기호,장승훈,이수호</v>
          </cell>
          <cell r="J43" t="str">
            <v>유사</v>
          </cell>
        </row>
        <row r="44">
          <cell r="A44">
            <v>43</v>
          </cell>
          <cell r="B44" t="str">
            <v>설계</v>
          </cell>
          <cell r="C44" t="str">
            <v>관제취약구역 레이더구축 타당성조사 및 기본설계</v>
          </cell>
          <cell r="D44">
            <v>43130000</v>
          </cell>
          <cell r="E44">
            <v>43130000</v>
          </cell>
          <cell r="F44">
            <v>39699</v>
          </cell>
          <cell r="G44">
            <v>39818</v>
          </cell>
          <cell r="H44" t="str">
            <v>인천지방해양항만청</v>
          </cell>
          <cell r="I44" t="str">
            <v>임종명,윤석준,이현태,유기호,장승훈,박주용,설일환</v>
          </cell>
          <cell r="J44" t="str">
            <v>유사</v>
          </cell>
        </row>
        <row r="45">
          <cell r="A45">
            <v>101</v>
          </cell>
          <cell r="B45" t="str">
            <v>감리</v>
          </cell>
          <cell r="C45" t="str">
            <v>교통신호기 및 제어시스템 설치공사 감리용역</v>
          </cell>
          <cell r="D45">
            <v>417613280</v>
          </cell>
          <cell r="E45">
            <v>104403320</v>
          </cell>
          <cell r="F45">
            <v>38498</v>
          </cell>
          <cell r="G45">
            <v>38893</v>
          </cell>
          <cell r="H45" t="str">
            <v>서울특별시</v>
          </cell>
          <cell r="I45" t="str">
            <v>채영원,김창원,서정일,서영춘,황경배,최진근,홍찬희,박종슬,배광무(비)</v>
          </cell>
          <cell r="J45" t="str">
            <v>유사</v>
          </cell>
        </row>
        <row r="46">
          <cell r="A46">
            <v>102</v>
          </cell>
          <cell r="B46" t="str">
            <v>감리</v>
          </cell>
          <cell r="C46" t="str">
            <v>카지노 보안감시 Surveillance시스템 구축 실시설계 및 감리</v>
          </cell>
          <cell r="D46">
            <v>205582080</v>
          </cell>
          <cell r="E46">
            <v>51395520</v>
          </cell>
          <cell r="F46">
            <v>38663</v>
          </cell>
          <cell r="G46">
            <v>38927</v>
          </cell>
          <cell r="H46" t="str">
            <v>그랜드코리아레저㈜</v>
          </cell>
          <cell r="I46" t="str">
            <v>김창호,김명곤,임완선</v>
          </cell>
          <cell r="J46" t="str">
            <v>유사</v>
          </cell>
        </row>
        <row r="47">
          <cell r="A47">
            <v>103</v>
          </cell>
          <cell r="B47" t="str">
            <v>감리</v>
          </cell>
          <cell r="C47" t="str">
            <v>여수시 지능형교통체계(ITS) 구축사업 책임감리용역(1차분)</v>
          </cell>
          <cell r="D47">
            <v>91989300</v>
          </cell>
          <cell r="E47">
            <v>22997325</v>
          </cell>
          <cell r="F47">
            <v>38804</v>
          </cell>
          <cell r="G47">
            <v>39021</v>
          </cell>
          <cell r="H47" t="str">
            <v>여수시</v>
          </cell>
          <cell r="I47" t="str">
            <v>이득관,김동승,정우창,김구원,김태관,김형구(비)</v>
          </cell>
          <cell r="J47" t="str">
            <v>유사</v>
          </cell>
        </row>
        <row r="48">
          <cell r="A48">
            <v>104</v>
          </cell>
          <cell r="B48" t="str">
            <v>감리</v>
          </cell>
          <cell r="C48" t="str">
            <v>경춘선 금곡~춘천간 통신설비 신설공사 책임감리용역(제2차)</v>
          </cell>
          <cell r="D48">
            <v>241200000</v>
          </cell>
          <cell r="E48">
            <v>60300000</v>
          </cell>
          <cell r="F48">
            <v>38805</v>
          </cell>
          <cell r="G48">
            <v>39081</v>
          </cell>
          <cell r="H48" t="str">
            <v>한국철도시설공단수도권지역본부</v>
          </cell>
          <cell r="I48" t="str">
            <v>김인석,이송직,김형태,원황희,박희장</v>
          </cell>
          <cell r="J48" t="str">
            <v>동일</v>
          </cell>
          <cell r="K48" t="str">
            <v>교류</v>
          </cell>
        </row>
        <row r="49">
          <cell r="A49">
            <v>105</v>
          </cell>
          <cell r="B49" t="str">
            <v>감리</v>
          </cell>
          <cell r="C49" t="str">
            <v>경부선 전철화에 따른 영동∼신동간 통신설비 신설공사 감리용역(5차)</v>
          </cell>
          <cell r="D49">
            <v>363217000</v>
          </cell>
          <cell r="E49">
            <v>90804250</v>
          </cell>
          <cell r="F49">
            <v>38757</v>
          </cell>
          <cell r="G49">
            <v>39082</v>
          </cell>
          <cell r="H49" t="str">
            <v>한국철도시설공단충청지역본부</v>
          </cell>
          <cell r="I49" t="str">
            <v>김성기,함각규,김종학,김광수,전구연(비)</v>
          </cell>
          <cell r="J49" t="str">
            <v>동일</v>
          </cell>
          <cell r="K49" t="str">
            <v>교류</v>
          </cell>
        </row>
        <row r="50">
          <cell r="A50">
            <v>106</v>
          </cell>
          <cell r="B50" t="str">
            <v>감리</v>
          </cell>
          <cell r="C50" t="str">
            <v>대전도시철도 1호선 운영시스템구축사업(통신·AFC분야)공사 감리용역(2006연부액)</v>
          </cell>
          <cell r="D50">
            <v>585457000</v>
          </cell>
          <cell r="E50">
            <v>146364250</v>
          </cell>
          <cell r="F50">
            <v>38718</v>
          </cell>
          <cell r="G50">
            <v>39082</v>
          </cell>
          <cell r="H50" t="str">
            <v>대전광역시지하철건설본부</v>
          </cell>
          <cell r="I50" t="str">
            <v>박주하,김인진,최덕근,정공준,전구연(비)</v>
          </cell>
          <cell r="J50" t="str">
            <v>동일</v>
          </cell>
        </row>
        <row r="51">
          <cell r="A51">
            <v>107</v>
          </cell>
          <cell r="B51" t="str">
            <v>감리</v>
          </cell>
          <cell r="C51" t="str">
            <v>경의선 용산∼문산간 통신설비 신설공사 책임감리용역(3차)</v>
          </cell>
          <cell r="D51">
            <v>289000000</v>
          </cell>
          <cell r="E51">
            <v>72250000</v>
          </cell>
          <cell r="F51">
            <v>38810</v>
          </cell>
          <cell r="G51">
            <v>39082</v>
          </cell>
          <cell r="H51" t="str">
            <v>한국철도시설공단</v>
          </cell>
          <cell r="I51" t="str">
            <v>허태준,서영수,임종명(비)</v>
          </cell>
          <cell r="J51" t="str">
            <v>동일</v>
          </cell>
          <cell r="K51" t="str">
            <v>교류</v>
          </cell>
        </row>
        <row r="52">
          <cell r="A52">
            <v>108</v>
          </cell>
          <cell r="B52" t="str">
            <v>감리</v>
          </cell>
          <cell r="C52" t="str">
            <v>도시고속도로 교통관리시스템(3단계) 설치공사 책임감리용역(2차)</v>
          </cell>
          <cell r="D52">
            <v>835086000</v>
          </cell>
          <cell r="E52">
            <v>208771500</v>
          </cell>
          <cell r="F52">
            <v>38504</v>
          </cell>
          <cell r="G52">
            <v>39082</v>
          </cell>
          <cell r="H52" t="str">
            <v>서울특별시</v>
          </cell>
          <cell r="I52" t="str">
            <v>김문환,최동철,염영배(비),권상우</v>
          </cell>
          <cell r="J52" t="str">
            <v>유사</v>
          </cell>
        </row>
        <row r="53">
          <cell r="A53">
            <v>109</v>
          </cell>
          <cell r="B53" t="str">
            <v>감리</v>
          </cell>
          <cell r="C53" t="str">
            <v>천안시 지능형교통체계(ITS) 구축사업 감리용역(2차)</v>
          </cell>
          <cell r="D53">
            <v>478999650</v>
          </cell>
          <cell r="E53">
            <v>119749912.5</v>
          </cell>
          <cell r="F53">
            <v>38727</v>
          </cell>
          <cell r="G53">
            <v>39082</v>
          </cell>
          <cell r="H53" t="str">
            <v>천안시</v>
          </cell>
          <cell r="I53" t="str">
            <v>김영길,송재호,정윤호,김형구(비)</v>
          </cell>
          <cell r="J53" t="str">
            <v>유사</v>
          </cell>
        </row>
        <row r="54">
          <cell r="A54">
            <v>110</v>
          </cell>
          <cell r="B54" t="str">
            <v>감리</v>
          </cell>
          <cell r="C54" t="str">
            <v>인천국제공항 2단계 항행안전시설 전면책임감리용역(1차)</v>
          </cell>
          <cell r="D54">
            <v>121172425</v>
          </cell>
          <cell r="E54">
            <v>30293106.25</v>
          </cell>
          <cell r="F54">
            <v>38848</v>
          </cell>
          <cell r="G54">
            <v>39082</v>
          </cell>
          <cell r="H54" t="str">
            <v>인천국제공항공사</v>
          </cell>
          <cell r="I54" t="str">
            <v>강종화,전구연(비)</v>
          </cell>
          <cell r="J54" t="str">
            <v>유사</v>
          </cell>
        </row>
        <row r="55">
          <cell r="A55">
            <v>111</v>
          </cell>
          <cell r="B55" t="str">
            <v>감리</v>
          </cell>
          <cell r="C55" t="str">
            <v>2단계건설 정보통신시스템 감리용역(2NTA1)(1차)</v>
          </cell>
          <cell r="D55">
            <v>1249904352</v>
          </cell>
          <cell r="E55">
            <v>312476088</v>
          </cell>
          <cell r="F55">
            <v>38910</v>
          </cell>
          <cell r="G55">
            <v>39082</v>
          </cell>
          <cell r="H55" t="str">
            <v>인천국제공항공사</v>
          </cell>
          <cell r="I55" t="str">
            <v>김창호,김용수,이영호,류진구,심언구,엄세용,김재석,김창원,윤진수,박완준,이행남,임완선,신현배,정상옥,이지영,조한수,김재준,김호영,홍성윤,김대봉,정재구,계택모(비)</v>
          </cell>
          <cell r="J55" t="str">
            <v>유사</v>
          </cell>
        </row>
        <row r="56">
          <cell r="A56">
            <v>112</v>
          </cell>
          <cell r="B56" t="str">
            <v>감리</v>
          </cell>
          <cell r="C56" t="str">
            <v>2006년도 수도권 국도ITS 자가통신망 구축사업 감리용역</v>
          </cell>
          <cell r="D56">
            <v>154880000</v>
          </cell>
          <cell r="E56">
            <v>38720000</v>
          </cell>
          <cell r="F56">
            <v>38961</v>
          </cell>
          <cell r="G56">
            <v>39082</v>
          </cell>
          <cell r="H56" t="str">
            <v>한국건설기술연구원</v>
          </cell>
          <cell r="I56" t="str">
            <v>김복영,한장무,추상욱,염영배(비)</v>
          </cell>
          <cell r="J56" t="str">
            <v>유사</v>
          </cell>
        </row>
        <row r="57">
          <cell r="A57">
            <v>113</v>
          </cell>
          <cell r="B57" t="str">
            <v>감리</v>
          </cell>
          <cell r="C57" t="str">
            <v>자유무역지역 및 외곽지역 정보통신공사 감리용역(2차)</v>
          </cell>
          <cell r="D57">
            <v>411601300</v>
          </cell>
          <cell r="E57">
            <v>102900325</v>
          </cell>
          <cell r="F57">
            <v>38718</v>
          </cell>
          <cell r="G57">
            <v>39112</v>
          </cell>
          <cell r="H57" t="str">
            <v>인천국제공항공사</v>
          </cell>
          <cell r="I57" t="str">
            <v>이동인,최두성,이지영,염영배(비)</v>
          </cell>
          <cell r="J57" t="str">
            <v>유사</v>
          </cell>
        </row>
        <row r="58">
          <cell r="A58">
            <v>114</v>
          </cell>
          <cell r="B58" t="str">
            <v>감리</v>
          </cell>
          <cell r="C58" t="str">
            <v>2006년 경원선 유도대책 감리용역</v>
          </cell>
          <cell r="D58">
            <v>48560000</v>
          </cell>
          <cell r="E58">
            <v>12140000</v>
          </cell>
          <cell r="F58">
            <v>39072</v>
          </cell>
          <cell r="G58">
            <v>39124</v>
          </cell>
          <cell r="H58" t="str">
            <v>㈜케이티수도권강북망건설센터</v>
          </cell>
          <cell r="I58" t="str">
            <v>신현배,임동열,신융일,민홍식(비),이송직</v>
          </cell>
          <cell r="J58" t="str">
            <v>동일</v>
          </cell>
        </row>
        <row r="59">
          <cell r="A59">
            <v>115</v>
          </cell>
          <cell r="B59" t="str">
            <v>감리</v>
          </cell>
          <cell r="C59" t="str">
            <v>여수시 지능형교통체계(ITS) 구축사업 책임감리용역(2차분)</v>
          </cell>
          <cell r="D59">
            <v>101197500</v>
          </cell>
          <cell r="E59">
            <v>25299375</v>
          </cell>
          <cell r="F59">
            <v>39059</v>
          </cell>
          <cell r="G59">
            <v>39148</v>
          </cell>
          <cell r="H59" t="str">
            <v>여수시</v>
          </cell>
          <cell r="J59" t="str">
            <v>유사</v>
          </cell>
        </row>
        <row r="60">
          <cell r="A60">
            <v>116</v>
          </cell>
          <cell r="B60" t="str">
            <v>감리</v>
          </cell>
          <cell r="C60" t="str">
            <v>불법주정차 무인단속시스템 구축사업 책임감리용역</v>
          </cell>
          <cell r="D60">
            <v>87937000</v>
          </cell>
          <cell r="E60">
            <v>21984250</v>
          </cell>
          <cell r="F60">
            <v>38959</v>
          </cell>
          <cell r="G60">
            <v>39168</v>
          </cell>
          <cell r="H60" t="str">
            <v>서울특별시</v>
          </cell>
          <cell r="I60" t="str">
            <v>김명곤,윤경호,정복현(비),전구연(비)</v>
          </cell>
          <cell r="J60" t="str">
            <v>유사</v>
          </cell>
        </row>
        <row r="61">
          <cell r="A61">
            <v>117</v>
          </cell>
          <cell r="B61" t="str">
            <v>감리</v>
          </cell>
          <cell r="C61" t="str">
            <v>고속선 종합감시제어시스템 구축 책임감리용역(1차)</v>
          </cell>
          <cell r="D61">
            <v>433000000</v>
          </cell>
          <cell r="E61">
            <v>108250000</v>
          </cell>
          <cell r="F61">
            <v>38845</v>
          </cell>
          <cell r="G61">
            <v>39172</v>
          </cell>
          <cell r="H61" t="str">
            <v>한국철도공사오송고속철도전기사무소</v>
          </cell>
          <cell r="I61" t="str">
            <v>조영한,이태만,곽규열,최순관,김 영(비)</v>
          </cell>
          <cell r="J61" t="str">
            <v>동일</v>
          </cell>
          <cell r="K61" t="str">
            <v>교류</v>
          </cell>
        </row>
        <row r="62">
          <cell r="A62">
            <v>118</v>
          </cell>
          <cell r="B62" t="str">
            <v>감리</v>
          </cell>
          <cell r="C62" t="str">
            <v>대전도시철도 1호선 운영시스템 구축사업(통신·AFC분야)공사 감리용역(2007연부액)</v>
          </cell>
          <cell r="D62">
            <v>114872450</v>
          </cell>
          <cell r="E62">
            <v>28718112.5</v>
          </cell>
          <cell r="F62">
            <v>39083</v>
          </cell>
          <cell r="G62">
            <v>39202</v>
          </cell>
          <cell r="H62" t="str">
            <v>대전광역시지하철건설본부</v>
          </cell>
          <cell r="I62" t="str">
            <v>박주하,김인진,최덕근,설일환(비),전구연(비)</v>
          </cell>
          <cell r="J62" t="str">
            <v>동일</v>
          </cell>
        </row>
        <row r="63">
          <cell r="A63">
            <v>119</v>
          </cell>
          <cell r="B63" t="str">
            <v>감리</v>
          </cell>
          <cell r="C63" t="str">
            <v>김포공항(902)정거장 통신설비 설치공사 전면책임감리용역(위수탁분)</v>
          </cell>
          <cell r="D63">
            <v>65313000</v>
          </cell>
          <cell r="E63">
            <v>16328250</v>
          </cell>
          <cell r="F63">
            <v>38351</v>
          </cell>
          <cell r="G63">
            <v>39202</v>
          </cell>
          <cell r="H63" t="str">
            <v>공항철도㈜</v>
          </cell>
          <cell r="I63" t="str">
            <v>김광서,전구연</v>
          </cell>
          <cell r="J63" t="str">
            <v>동일</v>
          </cell>
        </row>
        <row r="64">
          <cell r="A64">
            <v>120</v>
          </cell>
          <cell r="B64" t="str">
            <v>감리</v>
          </cell>
          <cell r="C64" t="str">
            <v>도시고속도로 교통관리시스템(3단계) 설치공사 책임감리용역</v>
          </cell>
          <cell r="D64">
            <v>166182180</v>
          </cell>
          <cell r="E64">
            <v>41545545</v>
          </cell>
          <cell r="F64">
            <v>39083</v>
          </cell>
          <cell r="G64">
            <v>39209</v>
          </cell>
          <cell r="H64" t="str">
            <v>서울특별시</v>
          </cell>
          <cell r="I64" t="str">
            <v>김문환,최동철,염영배(비),권상우</v>
          </cell>
          <cell r="J64" t="str">
            <v>유사</v>
          </cell>
        </row>
        <row r="65">
          <cell r="A65">
            <v>121</v>
          </cell>
          <cell r="B65" t="str">
            <v>감리</v>
          </cell>
          <cell r="C65" t="str">
            <v>수도권 국도ITS 자가통신망 추가 구축 감리용역</v>
          </cell>
          <cell r="D65">
            <v>60800000</v>
          </cell>
          <cell r="E65">
            <v>15200000</v>
          </cell>
          <cell r="F65">
            <v>39077</v>
          </cell>
          <cell r="G65">
            <v>39248</v>
          </cell>
          <cell r="H65" t="str">
            <v>한국건설기술연구원</v>
          </cell>
          <cell r="I65" t="str">
            <v>한장무,추상욱,염영배(비)</v>
          </cell>
          <cell r="J65" t="str">
            <v>유사</v>
          </cell>
        </row>
        <row r="66">
          <cell r="A66">
            <v>122</v>
          </cell>
          <cell r="B66" t="str">
            <v>감리</v>
          </cell>
          <cell r="C66" t="str">
            <v>교통신호기 설치공사 감리용역(강북지역)</v>
          </cell>
          <cell r="D66">
            <v>221156190</v>
          </cell>
          <cell r="E66">
            <v>55289047.5</v>
          </cell>
          <cell r="F66">
            <v>38894</v>
          </cell>
          <cell r="G66">
            <v>39258</v>
          </cell>
          <cell r="H66" t="str">
            <v>서울특별시</v>
          </cell>
          <cell r="I66" t="str">
            <v>채영원,서영춘,황경배,김창원,홍찬희,박종슬,염영배,김영종,배광무(비)</v>
          </cell>
          <cell r="J66" t="str">
            <v>유사</v>
          </cell>
        </row>
        <row r="67">
          <cell r="A67">
            <v>123</v>
          </cell>
          <cell r="B67" t="str">
            <v>감리</v>
          </cell>
          <cell r="C67" t="str">
            <v>고속선 종합감시제어시스템 구축 책임감리용역(2차)</v>
          </cell>
          <cell r="D67">
            <v>102113000</v>
          </cell>
          <cell r="E67">
            <v>25528250</v>
          </cell>
          <cell r="F67">
            <v>39173</v>
          </cell>
          <cell r="G67">
            <v>39263</v>
          </cell>
          <cell r="H67" t="str">
            <v>한국철도공사오송고속철도전기사무소</v>
          </cell>
          <cell r="I67" t="str">
            <v>조영한,최순관,김 영(비)</v>
          </cell>
          <cell r="J67" t="str">
            <v>동일</v>
          </cell>
          <cell r="K67" t="str">
            <v>교류</v>
          </cell>
        </row>
        <row r="68">
          <cell r="A68">
            <v>124</v>
          </cell>
          <cell r="B68" t="str">
            <v>감리</v>
          </cell>
          <cell r="C68" t="str">
            <v>인천국제공항 2단계건설 건축시설 전면책임감리용역(통신케이블이설 및 통신/배관분야)</v>
          </cell>
          <cell r="D68">
            <v>288782379</v>
          </cell>
          <cell r="E68">
            <v>72195594.75</v>
          </cell>
          <cell r="F68">
            <v>38467</v>
          </cell>
          <cell r="G68">
            <v>39294</v>
          </cell>
          <cell r="H68" t="str">
            <v>인천국제공항공사</v>
          </cell>
          <cell r="I68" t="str">
            <v>조창용,전구연(비)</v>
          </cell>
          <cell r="J68" t="str">
            <v>유사</v>
          </cell>
        </row>
        <row r="69">
          <cell r="A69">
            <v>125</v>
          </cell>
          <cell r="B69" t="str">
            <v>감리</v>
          </cell>
          <cell r="C69" t="str">
            <v>인천국제공항 2단계 건축시설공사 전면책임감리용역(정보통신분야 인터페이스 전담감리)</v>
          </cell>
          <cell r="D69">
            <v>108422000</v>
          </cell>
          <cell r="E69">
            <v>27105500</v>
          </cell>
          <cell r="F69">
            <v>38917</v>
          </cell>
          <cell r="G69">
            <v>39294</v>
          </cell>
          <cell r="H69" t="str">
            <v>인천국제공항공사</v>
          </cell>
          <cell r="I69" t="str">
            <v>이인규,이종훈</v>
          </cell>
          <cell r="J69" t="str">
            <v>유사</v>
          </cell>
        </row>
        <row r="70">
          <cell r="A70">
            <v>126</v>
          </cell>
          <cell r="B70" t="str">
            <v>감리</v>
          </cell>
          <cell r="C70" t="str">
            <v>천안시 지능형교통체계(ITS) 구축사업 감리용역(3차)</v>
          </cell>
          <cell r="D70">
            <v>242590850</v>
          </cell>
          <cell r="E70">
            <v>60647712.5</v>
          </cell>
          <cell r="F70">
            <v>39115</v>
          </cell>
          <cell r="G70">
            <v>39392</v>
          </cell>
          <cell r="H70" t="str">
            <v>천안시</v>
          </cell>
          <cell r="I70" t="str">
            <v>김영길,송재호,정윤호,김형구(비)</v>
          </cell>
          <cell r="J70" t="str">
            <v>유사</v>
          </cell>
        </row>
        <row r="71">
          <cell r="A71">
            <v>127</v>
          </cell>
          <cell r="B71" t="str">
            <v>감리</v>
          </cell>
          <cell r="C71" t="str">
            <v>경의선 철도·도로 출입시설 공용야드 건물신축기타공사 전면책임감리용역</v>
          </cell>
          <cell r="D71">
            <v>224164795</v>
          </cell>
          <cell r="E71">
            <v>56041198.75</v>
          </cell>
          <cell r="F71">
            <v>38965</v>
          </cell>
          <cell r="G71">
            <v>39440</v>
          </cell>
          <cell r="H71" t="str">
            <v>한국철도시설공단</v>
          </cell>
          <cell r="I71" t="str">
            <v>조춘봉,김창호,전구연(비)</v>
          </cell>
          <cell r="J71" t="str">
            <v>동일</v>
          </cell>
        </row>
        <row r="72">
          <cell r="A72">
            <v>128</v>
          </cell>
          <cell r="B72" t="str">
            <v>감리</v>
          </cell>
          <cell r="C72" t="str">
            <v>2007 수도권 국도ITS 기반인프라 감리용역</v>
          </cell>
          <cell r="D72">
            <v>56999250</v>
          </cell>
          <cell r="E72">
            <v>14249812.5</v>
          </cell>
          <cell r="F72">
            <v>39316</v>
          </cell>
          <cell r="G72">
            <v>39443</v>
          </cell>
          <cell r="H72" t="str">
            <v>한국건설기술연구원</v>
          </cell>
          <cell r="I72" t="str">
            <v>이동인,김형구(비)</v>
          </cell>
          <cell r="J72" t="str">
            <v>유사</v>
          </cell>
        </row>
        <row r="73">
          <cell r="A73">
            <v>129</v>
          </cell>
          <cell r="B73" t="str">
            <v>감리</v>
          </cell>
          <cell r="C73" t="str">
            <v>경의선 용산∼문산간 통신설비 신설공사 책임감리용역(4차)</v>
          </cell>
          <cell r="D73">
            <v>485850000</v>
          </cell>
          <cell r="E73">
            <v>121462500</v>
          </cell>
          <cell r="F73">
            <v>39135</v>
          </cell>
          <cell r="G73">
            <v>39447</v>
          </cell>
          <cell r="H73" t="str">
            <v>한국철도시설공단</v>
          </cell>
          <cell r="J73" t="str">
            <v>동일</v>
          </cell>
          <cell r="K73" t="str">
            <v>교류</v>
          </cell>
        </row>
        <row r="74">
          <cell r="A74">
            <v>130</v>
          </cell>
          <cell r="B74" t="str">
            <v>감리</v>
          </cell>
          <cell r="C74" t="str">
            <v>경춘선 금곡~춘천간 통신설비 신설공사 책임감리용역(제3차)</v>
          </cell>
          <cell r="D74">
            <v>204005700</v>
          </cell>
          <cell r="E74">
            <v>51001425</v>
          </cell>
          <cell r="F74">
            <v>39181</v>
          </cell>
          <cell r="G74">
            <v>39447</v>
          </cell>
          <cell r="H74" t="str">
            <v>한국철도시설공단수도권지역본부</v>
          </cell>
          <cell r="J74" t="str">
            <v>동일</v>
          </cell>
          <cell r="K74" t="str">
            <v>교류</v>
          </cell>
        </row>
        <row r="75">
          <cell r="A75">
            <v>131</v>
          </cell>
          <cell r="B75" t="str">
            <v>감리</v>
          </cell>
          <cell r="C75" t="str">
            <v>인천국제공항 2단계 항행안전시설 전면책임감리용역(2차)</v>
          </cell>
          <cell r="D75">
            <v>224094750</v>
          </cell>
          <cell r="E75">
            <v>56023687.5</v>
          </cell>
          <cell r="F75">
            <v>39083</v>
          </cell>
          <cell r="G75">
            <v>39447</v>
          </cell>
          <cell r="H75" t="str">
            <v>인천국제공항공사</v>
          </cell>
          <cell r="I75" t="str">
            <v>강종화,윤재성,전구연(비)</v>
          </cell>
          <cell r="J75" t="str">
            <v>유사</v>
          </cell>
        </row>
        <row r="76">
          <cell r="A76">
            <v>132</v>
          </cell>
          <cell r="B76" t="str">
            <v>감리</v>
          </cell>
          <cell r="C76" t="str">
            <v>2단계건설 정보통신시스템 감리용역(2NTA1)(2차)</v>
          </cell>
          <cell r="D76">
            <v>3130277570</v>
          </cell>
          <cell r="E76">
            <v>782569392.5</v>
          </cell>
          <cell r="F76">
            <v>39083</v>
          </cell>
          <cell r="G76">
            <v>39447</v>
          </cell>
          <cell r="H76" t="str">
            <v>인천국제공항공사</v>
          </cell>
          <cell r="I76" t="str">
            <v>김창호,김태환,이영호,류진구,엄세용,조한수,구현모,김재준,김재석,홍성윤,김창원,윤진수,박완준,이행남,정재구,권상우,윤복청,임완선,김일붕,최두성,조춘봉,정영균,김대봉,이지영,허호정,심형섭,안대영,김용수,계택모(비),염영배(비),김형구(비)</v>
          </cell>
          <cell r="J76" t="str">
            <v>유사</v>
          </cell>
        </row>
        <row r="77">
          <cell r="A77">
            <v>133</v>
          </cell>
          <cell r="B77" t="str">
            <v>감리</v>
          </cell>
          <cell r="C77" t="str">
            <v>인천광역시 버스정보시스템(BMS/BIS)구축사업 감리용역(1차)</v>
          </cell>
          <cell r="D77">
            <v>297822840</v>
          </cell>
          <cell r="E77">
            <v>74455710</v>
          </cell>
          <cell r="F77">
            <v>39115</v>
          </cell>
          <cell r="G77">
            <v>39447</v>
          </cell>
          <cell r="H77" t="str">
            <v>인천교통공사</v>
          </cell>
          <cell r="I77" t="str">
            <v>김복영,구세연,장상호,정윤호,정복현,김형구(비),계택모(비)</v>
          </cell>
          <cell r="J77" t="str">
            <v>유사</v>
          </cell>
        </row>
        <row r="78">
          <cell r="A78">
            <v>134</v>
          </cell>
          <cell r="B78" t="str">
            <v>감리</v>
          </cell>
          <cell r="C78" t="str">
            <v xml:space="preserve">경부고속철도 동대구~부산간 전송망 전면책임감리용역 </v>
          </cell>
          <cell r="D78">
            <v>217000000</v>
          </cell>
          <cell r="E78">
            <v>54250000</v>
          </cell>
          <cell r="F78">
            <v>39167</v>
          </cell>
          <cell r="G78">
            <v>39447</v>
          </cell>
          <cell r="H78" t="str">
            <v>한국철도시설공단</v>
          </cell>
          <cell r="I78" t="str">
            <v>김성기,최덕근,최순관,김 영(비)</v>
          </cell>
          <cell r="J78" t="str">
            <v>동일</v>
          </cell>
          <cell r="K78" t="str">
            <v>교류</v>
          </cell>
        </row>
        <row r="79">
          <cell r="A79">
            <v>135</v>
          </cell>
          <cell r="B79" t="str">
            <v>감리</v>
          </cell>
          <cell r="C79" t="str">
            <v>제주국제공항 시설확장공사 전면책임감리용역(1차)</v>
          </cell>
          <cell r="D79">
            <v>124919421</v>
          </cell>
          <cell r="E79">
            <v>31229855.25</v>
          </cell>
          <cell r="F79">
            <v>39206</v>
          </cell>
          <cell r="G79">
            <v>39447</v>
          </cell>
          <cell r="H79" t="str">
            <v>한국공항공사</v>
          </cell>
          <cell r="I79" t="str">
            <v>전경배,민홍식(비)</v>
          </cell>
          <cell r="J79" t="str">
            <v>유사</v>
          </cell>
        </row>
        <row r="80">
          <cell r="A80">
            <v>136</v>
          </cell>
          <cell r="B80" t="str">
            <v>감리</v>
          </cell>
          <cell r="C80" t="str">
            <v>여수시 지능형교통체계(ITS) 구축사업 책임감리용역(3차분)</v>
          </cell>
          <cell r="D80">
            <v>182870835</v>
          </cell>
          <cell r="E80">
            <v>45717708.75</v>
          </cell>
          <cell r="F80">
            <v>39318</v>
          </cell>
          <cell r="G80">
            <v>39492</v>
          </cell>
          <cell r="H80" t="str">
            <v>여수시</v>
          </cell>
          <cell r="I80" t="str">
            <v>김동승,김태관,김형구(비)</v>
          </cell>
          <cell r="J80" t="str">
            <v>유사</v>
          </cell>
        </row>
        <row r="81">
          <cell r="A81">
            <v>137</v>
          </cell>
          <cell r="B81" t="str">
            <v>감리</v>
          </cell>
          <cell r="C81" t="str">
            <v>2007년 교통신호기 설치 및 보수공사 감리용역(강북지역)</v>
          </cell>
          <cell r="D81">
            <v>198369500</v>
          </cell>
          <cell r="E81">
            <v>49592375</v>
          </cell>
          <cell r="F81">
            <v>39220</v>
          </cell>
          <cell r="G81">
            <v>39506</v>
          </cell>
          <cell r="H81" t="str">
            <v>서울특별시</v>
          </cell>
          <cell r="I81" t="str">
            <v>채영원,서영춘,김형구(비)</v>
          </cell>
          <cell r="J81" t="str">
            <v>유사</v>
          </cell>
        </row>
        <row r="82">
          <cell r="A82">
            <v>138</v>
          </cell>
          <cell r="B82" t="str">
            <v>감리</v>
          </cell>
          <cell r="C82" t="str">
            <v>대구광역시 버스운행관리시스템(BMS) 2차 구축사업 감리용역</v>
          </cell>
          <cell r="D82">
            <v>291618000</v>
          </cell>
          <cell r="E82">
            <v>72904500</v>
          </cell>
          <cell r="F82">
            <v>39251</v>
          </cell>
          <cell r="G82">
            <v>39521</v>
          </cell>
          <cell r="H82" t="str">
            <v>대구광역시</v>
          </cell>
          <cell r="I82" t="str">
            <v>이상규,김대봉,김구원,안대영,염영배(비),계택모(비)</v>
          </cell>
          <cell r="J82" t="str">
            <v>유사</v>
          </cell>
        </row>
        <row r="83">
          <cell r="A83">
            <v>139</v>
          </cell>
          <cell r="B83" t="str">
            <v>감리</v>
          </cell>
          <cell r="C83" t="str">
            <v>불법주정차 무인단속시스템 확대구축사업 책임감리용역</v>
          </cell>
          <cell r="D83">
            <v>67148000</v>
          </cell>
          <cell r="E83">
            <v>16787000</v>
          </cell>
          <cell r="F83">
            <v>39322</v>
          </cell>
          <cell r="G83">
            <v>39532</v>
          </cell>
          <cell r="H83" t="str">
            <v>서울특별시</v>
          </cell>
          <cell r="I83" t="str">
            <v>김명곤,염영배(비)</v>
          </cell>
          <cell r="J83" t="str">
            <v>유사</v>
          </cell>
        </row>
        <row r="84">
          <cell r="A84">
            <v>140</v>
          </cell>
          <cell r="B84" t="str">
            <v>감리</v>
          </cell>
          <cell r="C84" t="str">
            <v>광역전철 역무자동화설비 확충 책임감리용역</v>
          </cell>
          <cell r="D84">
            <v>350374000</v>
          </cell>
          <cell r="E84">
            <v>87593500</v>
          </cell>
          <cell r="F84">
            <v>39386</v>
          </cell>
          <cell r="G84">
            <v>39570</v>
          </cell>
          <cell r="H84" t="str">
            <v>한국철도공사서울정보통신사무소</v>
          </cell>
          <cell r="I84" t="str">
            <v>신동필,김광수,원천석,호원우,박찬삼,이호준,김인진(비),신승춘</v>
          </cell>
          <cell r="J84" t="str">
            <v>동일</v>
          </cell>
          <cell r="K84" t="str">
            <v>교류</v>
          </cell>
        </row>
        <row r="85">
          <cell r="A85">
            <v>141</v>
          </cell>
          <cell r="B85" t="str">
            <v>감리</v>
          </cell>
          <cell r="C85" t="str">
            <v>Seoul TOPIS시스템 3단계 시스템 책임감리용역</v>
          </cell>
          <cell r="D85">
            <v>54753000</v>
          </cell>
          <cell r="E85">
            <v>13688250</v>
          </cell>
          <cell r="F85">
            <v>39386</v>
          </cell>
          <cell r="G85">
            <v>39595</v>
          </cell>
          <cell r="H85" t="str">
            <v>서울특별시</v>
          </cell>
          <cell r="I85" t="str">
            <v>김형구,이동선</v>
          </cell>
          <cell r="J85" t="str">
            <v>유사</v>
          </cell>
        </row>
        <row r="86">
          <cell r="A86">
            <v>142</v>
          </cell>
          <cell r="B86" t="str">
            <v>감리</v>
          </cell>
          <cell r="C86" t="str">
            <v>인천국제공항 2단계 항행안전시설 전면책임감리용역</v>
          </cell>
          <cell r="D86">
            <v>88154000</v>
          </cell>
          <cell r="E86">
            <v>22038500</v>
          </cell>
          <cell r="F86">
            <v>39448</v>
          </cell>
          <cell r="G86">
            <v>39660</v>
          </cell>
          <cell r="H86" t="str">
            <v>인천국제공항공사</v>
          </cell>
          <cell r="I86" t="str">
            <v>강종화,전구연(비)</v>
          </cell>
          <cell r="J86" t="str">
            <v>유사</v>
          </cell>
        </row>
        <row r="87">
          <cell r="A87">
            <v>143</v>
          </cell>
          <cell r="B87" t="str">
            <v>감리</v>
          </cell>
          <cell r="C87" t="str">
            <v>2단계건설 정보통신시스템 감리용역(2NTA1)(3차)</v>
          </cell>
          <cell r="D87">
            <v>1985107697</v>
          </cell>
          <cell r="E87">
            <v>496276924.25</v>
          </cell>
          <cell r="F87">
            <v>39478</v>
          </cell>
          <cell r="G87">
            <v>39660</v>
          </cell>
          <cell r="H87" t="str">
            <v>인천국제공항공사</v>
          </cell>
          <cell r="I87" t="str">
            <v>김태환,김용수,김창원,허호정,최두성,정재구,윤복청,윤진수,박완준,이행남,권상우,김재준,이영호,류진구,엄세용,구현모,김재석,정의두,김일붕,임완선,심형섭,계택모(비),염영배(비),김형구(비),정복현(비)</v>
          </cell>
          <cell r="J87" t="str">
            <v>유사</v>
          </cell>
        </row>
        <row r="88">
          <cell r="A88">
            <v>144</v>
          </cell>
          <cell r="B88" t="str">
            <v>감리</v>
          </cell>
          <cell r="C88" t="str">
            <v>인천광역시 버스정보시스템(BMS/BIS)구축사업 감리용역(2차)</v>
          </cell>
          <cell r="D88">
            <v>247046520</v>
          </cell>
          <cell r="E88">
            <v>61761630</v>
          </cell>
          <cell r="F88">
            <v>39456</v>
          </cell>
          <cell r="G88">
            <v>39753</v>
          </cell>
          <cell r="H88" t="str">
            <v>인천교통공사</v>
          </cell>
          <cell r="I88" t="str">
            <v>김복영,장상호,정윤호,정복현,김형구(비),계택모(비)</v>
          </cell>
          <cell r="J88" t="str">
            <v>유사</v>
          </cell>
        </row>
        <row r="89">
          <cell r="A89">
            <v>145</v>
          </cell>
          <cell r="B89" t="str">
            <v>감리</v>
          </cell>
          <cell r="C89" t="str">
            <v>2008년도 익산청 국도ITS 기반인프라 구축 감리용역</v>
          </cell>
          <cell r="D89">
            <v>114433900</v>
          </cell>
          <cell r="E89">
            <v>28608475</v>
          </cell>
          <cell r="F89">
            <v>39633</v>
          </cell>
          <cell r="G89">
            <v>39778</v>
          </cell>
          <cell r="H89" t="str">
            <v>한국건설기술연구원</v>
          </cell>
          <cell r="I89" t="str">
            <v>김창원,김구원,황경배,서영춘,이태호</v>
          </cell>
          <cell r="J89" t="str">
            <v>유사</v>
          </cell>
        </row>
        <row r="90">
          <cell r="A90">
            <v>146</v>
          </cell>
          <cell r="B90" t="str">
            <v>감리</v>
          </cell>
          <cell r="C90" t="str">
            <v>2008년도 서울지방국토관리청 국도 ITS 구축 감리용역</v>
          </cell>
          <cell r="D90">
            <v>132797700</v>
          </cell>
          <cell r="E90">
            <v>33199425</v>
          </cell>
          <cell r="F90">
            <v>39633</v>
          </cell>
          <cell r="G90">
            <v>39792</v>
          </cell>
          <cell r="H90" t="str">
            <v>한국건설기술연구원</v>
          </cell>
          <cell r="I90" t="str">
            <v>김동승,윤복청,이태호,염영배(비)</v>
          </cell>
          <cell r="J90" t="str">
            <v>유사</v>
          </cell>
        </row>
        <row r="91">
          <cell r="A91">
            <v>147</v>
          </cell>
          <cell r="B91" t="str">
            <v>감리</v>
          </cell>
          <cell r="C91" t="str">
            <v>여객터미널 공항이용안내단말기 개선공사 감리용역(BNTC1)</v>
          </cell>
          <cell r="D91">
            <v>9420000</v>
          </cell>
          <cell r="E91">
            <v>2355000</v>
          </cell>
          <cell r="F91">
            <v>39738</v>
          </cell>
          <cell r="G91">
            <v>39808</v>
          </cell>
          <cell r="H91" t="str">
            <v>인천국제공항공사</v>
          </cell>
          <cell r="I91" t="str">
            <v>김형구</v>
          </cell>
          <cell r="J91" t="str">
            <v>유사</v>
          </cell>
        </row>
        <row r="92">
          <cell r="A92">
            <v>148</v>
          </cell>
          <cell r="B92" t="str">
            <v>감리</v>
          </cell>
          <cell r="C92" t="str">
            <v>무인단속시스템 구축사업 책임감리용역</v>
          </cell>
          <cell r="D92">
            <v>77283000</v>
          </cell>
          <cell r="E92">
            <v>19320750</v>
          </cell>
          <cell r="F92">
            <v>39576</v>
          </cell>
          <cell r="G92">
            <v>39815</v>
          </cell>
          <cell r="H92" t="str">
            <v>서울특별시</v>
          </cell>
          <cell r="I92" t="str">
            <v>김명곤,김영종,염영배(비)</v>
          </cell>
          <cell r="J92" t="str">
            <v>유사</v>
          </cell>
        </row>
        <row r="93">
          <cell r="A93">
            <v>149</v>
          </cell>
          <cell r="B93" t="str">
            <v>감리</v>
          </cell>
          <cell r="C93" t="str">
            <v>인천국제공항철도 통신설비 신설공사 전면책임감리용역</v>
          </cell>
          <cell r="D93">
            <v>796491000</v>
          </cell>
          <cell r="E93">
            <v>199122750</v>
          </cell>
          <cell r="F93">
            <v>37950</v>
          </cell>
          <cell r="G93">
            <v>40178</v>
          </cell>
          <cell r="H93" t="str">
            <v>인천국제공항철도(주)</v>
          </cell>
          <cell r="I93" t="str">
            <v>신동필,김주일,황홍헌,이열호</v>
          </cell>
          <cell r="J93" t="str">
            <v>동일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제1호"/>
      <sheetName val="제2호"/>
      <sheetName val="제3호"/>
      <sheetName val="참여감리원동의서"/>
      <sheetName val="담합입찰방지각서"/>
      <sheetName val="실적증명서각서"/>
      <sheetName val="제4호"/>
      <sheetName val="제5호"/>
      <sheetName val="제6호"/>
      <sheetName val="제6-1호"/>
      <sheetName val="제6-2호"/>
      <sheetName val="제6-3호"/>
      <sheetName val="제7호"/>
      <sheetName val="제7-1호"/>
      <sheetName val="제8호"/>
      <sheetName val="제9호"/>
      <sheetName val="제10호 "/>
      <sheetName val="제10-1호"/>
      <sheetName val="제10-2호"/>
      <sheetName val="제10-3호"/>
      <sheetName val="제11호"/>
      <sheetName val="제13호"/>
      <sheetName val="제14호"/>
      <sheetName val="제15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최 병 구</v>
          </cell>
          <cell r="D5">
            <v>26460</v>
          </cell>
        </row>
        <row r="6">
          <cell r="C6" t="str">
            <v>고 병 관</v>
          </cell>
          <cell r="D6">
            <v>20894</v>
          </cell>
        </row>
        <row r="7">
          <cell r="C7" t="str">
            <v>유 영 헌</v>
          </cell>
          <cell r="D7">
            <v>21427</v>
          </cell>
        </row>
        <row r="8">
          <cell r="C8" t="str">
            <v>정 규 성</v>
          </cell>
          <cell r="D8">
            <v>20649</v>
          </cell>
        </row>
        <row r="9">
          <cell r="C9" t="str">
            <v>한 상 호</v>
          </cell>
          <cell r="D9">
            <v>20901</v>
          </cell>
        </row>
        <row r="10">
          <cell r="C10" t="str">
            <v>김 형 태</v>
          </cell>
          <cell r="D10">
            <v>20236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제1호"/>
      <sheetName val="제2호"/>
      <sheetName val="제3호"/>
      <sheetName val="참여감리원동의서"/>
      <sheetName val="담합입찰방지각서"/>
      <sheetName val="실적증명서각서"/>
      <sheetName val="제4호"/>
      <sheetName val="제5호"/>
      <sheetName val="제6호(이용우)"/>
      <sheetName val="제6-1호(이용우)"/>
      <sheetName val="제6-2호(이용우)"/>
      <sheetName val="제6-3호(이용우)"/>
      <sheetName val="제6호(강원구)"/>
      <sheetName val="제6-1호(강원구)"/>
      <sheetName val="제6-2호(강원구)"/>
      <sheetName val="제6-3호(강원구)"/>
      <sheetName val="제6-2호(양용만)"/>
      <sheetName val="제6호(양용만)"/>
      <sheetName val="제6-1호(양용만)"/>
      <sheetName val="제6-2호 (양용만)"/>
      <sheetName val="제6-3호(양용만)"/>
      <sheetName val="제6호(신창영)"/>
      <sheetName val="제6-1호(신창영)"/>
      <sheetName val="제6-2호(신창영)"/>
      <sheetName val="제6-3호(신창영)"/>
      <sheetName val="제6호(한용희)"/>
      <sheetName val="제6-1호(한용희)"/>
      <sheetName val="제6-2호(한용희)"/>
      <sheetName val="제6-3호(한용희)"/>
      <sheetName val="제6호(김동하)"/>
      <sheetName val="제6-1호(김동하)"/>
      <sheetName val="제7호"/>
      <sheetName val="제7-1호"/>
      <sheetName val="제8호"/>
      <sheetName val="제9호"/>
      <sheetName val="제10호 "/>
      <sheetName val="제10-1호"/>
      <sheetName val="제10-2호"/>
      <sheetName val="제10-3호"/>
      <sheetName val="제11호"/>
      <sheetName val="제13호"/>
      <sheetName val="제14호"/>
      <sheetName val="제14-1호-신규가점"/>
      <sheetName val="제15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이용우</v>
          </cell>
          <cell r="D5">
            <v>23701</v>
          </cell>
        </row>
        <row r="6">
          <cell r="C6" t="str">
            <v>강원구</v>
          </cell>
          <cell r="D6">
            <v>21978</v>
          </cell>
        </row>
        <row r="7">
          <cell r="C7" t="str">
            <v>양용만</v>
          </cell>
          <cell r="D7">
            <v>21829</v>
          </cell>
        </row>
        <row r="8">
          <cell r="C8" t="str">
            <v>신창영</v>
          </cell>
          <cell r="D8">
            <v>22268</v>
          </cell>
        </row>
        <row r="9">
          <cell r="C9" t="str">
            <v>한용희</v>
          </cell>
          <cell r="D9">
            <v>19721</v>
          </cell>
        </row>
        <row r="10">
          <cell r="C10" t="str">
            <v>김동하</v>
          </cell>
          <cell r="D10">
            <v>24106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서"/>
      <sheetName val="자기평가서"/>
      <sheetName val="표지"/>
      <sheetName val="참여감리원동의서"/>
      <sheetName val="담합입찰방지각서"/>
      <sheetName val="실적증명서각서"/>
      <sheetName val="업체현황"/>
      <sheetName val="감리원현황"/>
      <sheetName val="이택수"/>
      <sheetName val="이택수(경력1)"/>
      <sheetName val="이택수(감독,감리)"/>
      <sheetName val="강호기"/>
      <sheetName val="강호기(경력1)"/>
      <sheetName val="강호기(경력2)"/>
      <sheetName val="강호기(감독,감리)"/>
      <sheetName val="김진기"/>
      <sheetName val="김진기(경력1)"/>
      <sheetName val="김진기(경력2)"/>
      <sheetName val="김진기(감독,감리)"/>
      <sheetName val="임형종"/>
      <sheetName val="임형종(경력1)"/>
      <sheetName val="임형종(경력2)"/>
      <sheetName val="임형종(감독,감리)"/>
      <sheetName val="주규철"/>
      <sheetName val="주규철(경력1)"/>
      <sheetName val="주규철(경력2)"/>
      <sheetName val="주규철(감독,감리)"/>
      <sheetName val="은정기"/>
      <sheetName val="은정기(경력)"/>
      <sheetName val="실적집계"/>
      <sheetName val="유사실적"/>
      <sheetName val="참가제한"/>
      <sheetName val="건실도"/>
      <sheetName val="특허집계"/>
      <sheetName val="신기술"/>
      <sheetName val="특허"/>
      <sheetName val="실용신안"/>
      <sheetName val="투자실적,교육"/>
      <sheetName val="교체빈도"/>
      <sheetName val="가점사항"/>
      <sheetName val="감점사항"/>
      <sheetName val="신규고용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C5" t="str">
            <v>이택수</v>
          </cell>
          <cell r="D5">
            <v>25588</v>
          </cell>
        </row>
        <row r="6">
          <cell r="C6" t="str">
            <v>강호기</v>
          </cell>
          <cell r="D6">
            <v>23605</v>
          </cell>
        </row>
        <row r="7">
          <cell r="C7" t="str">
            <v>김진기</v>
          </cell>
          <cell r="D7">
            <v>21894</v>
          </cell>
        </row>
        <row r="8">
          <cell r="C8" t="str">
            <v>임형종</v>
          </cell>
          <cell r="D8">
            <v>22137</v>
          </cell>
        </row>
        <row r="9">
          <cell r="C9" t="str">
            <v>주규철</v>
          </cell>
          <cell r="D9">
            <v>21890</v>
          </cell>
        </row>
        <row r="10">
          <cell r="C10" t="str">
            <v>은정기</v>
          </cell>
          <cell r="D10">
            <v>22728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신청서"/>
      <sheetName val="표지"/>
      <sheetName val="자기평가서"/>
      <sheetName val="참여감리원동의서"/>
      <sheetName val="담합입찰방지각서"/>
      <sheetName val="실적증명서각서"/>
      <sheetName val="업체현황"/>
      <sheetName val="감리원현황"/>
      <sheetName val="김경순"/>
      <sheetName val="김경순경력"/>
      <sheetName val="김경순실적"/>
      <sheetName val="김태곤"/>
      <sheetName val="김태곤경력"/>
      <sheetName val="김태곤실적"/>
      <sheetName val="정완섭"/>
      <sheetName val="정완섭경력"/>
      <sheetName val="정완섭실적"/>
      <sheetName val="민홍식"/>
      <sheetName val="민홍식경력"/>
      <sheetName val="실적계"/>
      <sheetName val="동일실적"/>
      <sheetName val="문유사"/>
      <sheetName val="유사실적"/>
      <sheetName val="입찰제한"/>
      <sheetName val="재정상태"/>
      <sheetName val="개발실적"/>
      <sheetName val="특허"/>
      <sheetName val="투자실적"/>
      <sheetName val="교육"/>
      <sheetName val="업무중첩"/>
      <sheetName val="교체빈도"/>
      <sheetName val="가점"/>
      <sheetName val="감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">
          <cell r="A1" t="str">
            <v>번호</v>
          </cell>
          <cell r="B1" t="str">
            <v>분야</v>
          </cell>
          <cell r="C1" t="str">
            <v>용 역 명</v>
          </cell>
          <cell r="D1" t="str">
            <v>금액</v>
          </cell>
          <cell r="E1" t="str">
            <v>환산금액</v>
          </cell>
          <cell r="F1" t="str">
            <v>착수일</v>
          </cell>
          <cell r="G1" t="str">
            <v>준공일</v>
          </cell>
          <cell r="H1" t="str">
            <v>발주처</v>
          </cell>
          <cell r="I1" t="str">
            <v>참여기술자</v>
          </cell>
          <cell r="J1" t="str">
            <v>동일/유사</v>
          </cell>
          <cell r="K1" t="str">
            <v>교류가산</v>
          </cell>
        </row>
        <row r="2">
          <cell r="A2">
            <v>1</v>
          </cell>
          <cell r="B2" t="str">
            <v>설계</v>
          </cell>
          <cell r="C2" t="str">
            <v>인천국제공항 제2단계건설 북측 항공화물창고 신축공사 기본 및 실시설계용역</v>
          </cell>
          <cell r="D2">
            <v>26611980</v>
          </cell>
          <cell r="E2">
            <v>26611980</v>
          </cell>
          <cell r="F2">
            <v>38615</v>
          </cell>
          <cell r="G2">
            <v>38807</v>
          </cell>
          <cell r="H2" t="str">
            <v>인천국제공항공사</v>
          </cell>
          <cell r="I2" t="str">
            <v>이현태,이동훈,이수호,김정주</v>
          </cell>
          <cell r="J2" t="str">
            <v>유사</v>
          </cell>
        </row>
        <row r="3">
          <cell r="A3">
            <v>2</v>
          </cell>
          <cell r="B3" t="str">
            <v>설계</v>
          </cell>
          <cell r="C3" t="str">
            <v>제주공항 활주로연장 및 기타공사 실시설계용역</v>
          </cell>
          <cell r="D3">
            <v>81166800</v>
          </cell>
          <cell r="E3">
            <v>81166800</v>
          </cell>
          <cell r="F3">
            <v>37793</v>
          </cell>
          <cell r="G3">
            <v>38812</v>
          </cell>
          <cell r="H3" t="str">
            <v>부산지방항공청</v>
          </cell>
          <cell r="I3" t="str">
            <v>임종명,유기호,배광무,설일환,박주용,김석영,김홍범,신원조,장승훈,윤석준,신우식</v>
          </cell>
          <cell r="J3" t="str">
            <v>유사</v>
          </cell>
        </row>
        <row r="4">
          <cell r="A4">
            <v>3</v>
          </cell>
          <cell r="B4" t="str">
            <v>설계</v>
          </cell>
          <cell r="C4" t="str">
            <v>제주공항 시설확충 실시설계용역</v>
          </cell>
          <cell r="D4">
            <v>199100350</v>
          </cell>
          <cell r="E4">
            <v>199100350</v>
          </cell>
          <cell r="F4">
            <v>37873</v>
          </cell>
          <cell r="G4">
            <v>38812</v>
          </cell>
          <cell r="H4" t="str">
            <v>부산지방항공청</v>
          </cell>
          <cell r="I4" t="str">
            <v>계택모,이현태,유기호,설일환,장승훈,은정기,민영수,모상진,신우식,김정주</v>
          </cell>
          <cell r="J4" t="str">
            <v>유사</v>
          </cell>
        </row>
        <row r="5">
          <cell r="A5">
            <v>4</v>
          </cell>
          <cell r="B5" t="str">
            <v>설계
감리</v>
          </cell>
          <cell r="C5" t="str">
            <v>회현동 주상복합 신축공사 설계감리용역</v>
          </cell>
          <cell r="D5">
            <v>11388500</v>
          </cell>
          <cell r="E5">
            <v>11388500</v>
          </cell>
          <cell r="F5">
            <v>38665</v>
          </cell>
          <cell r="G5">
            <v>38867</v>
          </cell>
          <cell r="H5" t="str">
            <v>군인공제회</v>
          </cell>
          <cell r="I5" t="str">
            <v>임종명,이현태,유기호</v>
          </cell>
          <cell r="J5" t="str">
            <v>유사</v>
          </cell>
        </row>
        <row r="6">
          <cell r="A6">
            <v>5</v>
          </cell>
          <cell r="B6" t="str">
            <v>설계</v>
          </cell>
          <cell r="C6" t="str">
            <v>청량리민자역사 신축 구내 통신설비 단계별 실시설계용역</v>
          </cell>
          <cell r="D6">
            <v>38500000</v>
          </cell>
          <cell r="E6">
            <v>38500000</v>
          </cell>
          <cell r="F6">
            <v>38017</v>
          </cell>
          <cell r="G6">
            <v>38868</v>
          </cell>
          <cell r="H6" t="str">
            <v>한화청량리역사㈜</v>
          </cell>
          <cell r="I6" t="str">
            <v>설일환,정계영,박수완,신관수,임종명</v>
          </cell>
          <cell r="J6" t="str">
            <v>동일</v>
          </cell>
          <cell r="K6" t="str">
            <v>교류</v>
          </cell>
        </row>
        <row r="7">
          <cell r="A7">
            <v>6</v>
          </cell>
          <cell r="B7" t="str">
            <v>설계</v>
          </cell>
          <cell r="C7" t="str">
            <v>2006년도 국도ITS 자가통신망 구축사업설계</v>
          </cell>
          <cell r="D7">
            <v>236230000</v>
          </cell>
          <cell r="E7">
            <v>236230000</v>
          </cell>
          <cell r="F7">
            <v>38826</v>
          </cell>
          <cell r="G7">
            <v>38885</v>
          </cell>
          <cell r="H7" t="str">
            <v>한국건설기술연구원</v>
          </cell>
          <cell r="I7" t="str">
            <v>임종명,이현태,유기호,장승훈,김태환,전구연,김석영,설일환,배광무,김 영,이영호,민홍식,염영배,홍영표,박주용,김홍범,이수호,정우창,김정주,이종훈,홍기은,신우식</v>
          </cell>
          <cell r="J7" t="str">
            <v>유사</v>
          </cell>
        </row>
        <row r="8">
          <cell r="A8">
            <v>7</v>
          </cell>
          <cell r="B8" t="str">
            <v>설계</v>
          </cell>
          <cell r="C8" t="str">
            <v>오리∼수원간 통신설비 기본 및 실시설계(3차)</v>
          </cell>
          <cell r="D8">
            <v>23000000</v>
          </cell>
          <cell r="E8">
            <v>23000000</v>
          </cell>
          <cell r="F8">
            <v>38897</v>
          </cell>
          <cell r="G8">
            <v>38926</v>
          </cell>
          <cell r="H8" t="str">
            <v>한국철도시설공단</v>
          </cell>
          <cell r="I8" t="str">
            <v>문헌일,설일환,김기원,김석영,배광무,
김홍범,염영배,김 영,임종명</v>
          </cell>
          <cell r="J8" t="str">
            <v>동일</v>
          </cell>
          <cell r="K8" t="str">
            <v>교류</v>
          </cell>
        </row>
        <row r="9">
          <cell r="A9">
            <v>8</v>
          </cell>
          <cell r="B9" t="str">
            <v>설계</v>
          </cell>
          <cell r="C9" t="str">
            <v>인제터널 터널교통관리시설 구축 실시설계용역</v>
          </cell>
          <cell r="D9">
            <v>345104816</v>
          </cell>
          <cell r="E9">
            <v>345104816</v>
          </cell>
          <cell r="F9">
            <v>38814</v>
          </cell>
          <cell r="G9">
            <v>38933</v>
          </cell>
          <cell r="H9" t="str">
            <v>한국도로공사</v>
          </cell>
          <cell r="I9" t="str">
            <v>김성만,김 영,설일환,이현태,임종명,유기호,장승훈,최진근,박완준,이수호</v>
          </cell>
          <cell r="J9" t="str">
            <v>유사</v>
          </cell>
        </row>
        <row r="10">
          <cell r="A10">
            <v>9</v>
          </cell>
          <cell r="B10" t="str">
            <v>설계</v>
          </cell>
          <cell r="C10" t="str">
            <v>경전선 진주∼광양간 통신설비 기본설계(2차)</v>
          </cell>
          <cell r="D10">
            <v>80700400</v>
          </cell>
          <cell r="E10">
            <v>80700400</v>
          </cell>
          <cell r="F10">
            <v>38755</v>
          </cell>
          <cell r="G10">
            <v>38935</v>
          </cell>
          <cell r="H10" t="str">
            <v>한국철도시설공단</v>
          </cell>
          <cell r="I10" t="str">
            <v>임종명,김석영,이현태,설일환,김 영,배광무,장승훈,나부성,최원석,박병수,이정섭,박용영,정상빈</v>
          </cell>
          <cell r="J10" t="str">
            <v>동일</v>
          </cell>
        </row>
        <row r="11">
          <cell r="A11">
            <v>10</v>
          </cell>
          <cell r="B11" t="str">
            <v>설계</v>
          </cell>
          <cell r="C11" t="str">
            <v>영등포구 광대역 자가정보통신망 기본 및 실시설계</v>
          </cell>
          <cell r="D11">
            <v>36426000</v>
          </cell>
          <cell r="E11">
            <v>36426000</v>
          </cell>
          <cell r="F11">
            <v>38841</v>
          </cell>
          <cell r="G11">
            <v>38989</v>
          </cell>
          <cell r="H11" t="str">
            <v>영등포구청</v>
          </cell>
          <cell r="I11" t="str">
            <v>유기호,이현태,임종명,장승훈,신우식,이수호,정우창,김정주</v>
          </cell>
          <cell r="J11" t="str">
            <v>유사</v>
          </cell>
        </row>
        <row r="12">
          <cell r="A12">
            <v>11</v>
          </cell>
          <cell r="B12" t="str">
            <v>설계</v>
          </cell>
          <cell r="C12" t="str">
            <v>동해선 철도·도로 출입시설 기본 및 실시설계</v>
          </cell>
          <cell r="D12">
            <v>81222000</v>
          </cell>
          <cell r="E12">
            <v>81222000</v>
          </cell>
          <cell r="F12">
            <v>38630</v>
          </cell>
          <cell r="G12">
            <v>39020</v>
          </cell>
          <cell r="H12" t="str">
            <v>한국철도시설공단</v>
          </cell>
          <cell r="I12" t="str">
            <v>윤병성,정계영,이재형</v>
          </cell>
          <cell r="J12" t="str">
            <v>동일</v>
          </cell>
        </row>
        <row r="13">
          <cell r="A13">
            <v>12</v>
          </cell>
          <cell r="B13" t="str">
            <v>설계</v>
          </cell>
          <cell r="C13" t="str">
            <v>수원시설사업소 직원처소 증축에 따른 통신설비신설공사 실시설계용역</v>
          </cell>
          <cell r="D13">
            <v>3000000</v>
          </cell>
          <cell r="E13">
            <v>3000000</v>
          </cell>
          <cell r="F13">
            <v>39028</v>
          </cell>
          <cell r="G13">
            <v>39032</v>
          </cell>
          <cell r="H13" t="str">
            <v>한국철도공사수도권남부지사</v>
          </cell>
          <cell r="I13" t="str">
            <v>박수완,최병창,설일환</v>
          </cell>
          <cell r="J13" t="str">
            <v>동일</v>
          </cell>
        </row>
        <row r="14">
          <cell r="A14">
            <v>13</v>
          </cell>
          <cell r="B14" t="str">
            <v>설계</v>
          </cell>
          <cell r="C14" t="str">
            <v>안양·강원항공무선표지소 전방향표지시설(VOR/TACAN) 및 기타부대시설 개량 실시설계용역</v>
          </cell>
          <cell r="D14">
            <v>92815490</v>
          </cell>
          <cell r="E14">
            <v>92815490</v>
          </cell>
          <cell r="F14">
            <v>38856</v>
          </cell>
          <cell r="G14">
            <v>39065</v>
          </cell>
          <cell r="H14" t="str">
            <v>서울지방항공청</v>
          </cell>
          <cell r="I14" t="str">
            <v>임종명,김영일,설일환,박주용,윤석준,김성만,이현태,유기호,장승훈,김정주,전구연,염영배</v>
          </cell>
          <cell r="J14" t="str">
            <v>유사</v>
          </cell>
        </row>
        <row r="15">
          <cell r="A15">
            <v>14</v>
          </cell>
          <cell r="B15" t="str">
            <v>설계</v>
          </cell>
          <cell r="C15" t="str">
            <v xml:space="preserve"> '06-전 통신공사 설계용역</v>
          </cell>
          <cell r="D15">
            <v>11949520</v>
          </cell>
          <cell r="E15">
            <v>11949520</v>
          </cell>
          <cell r="F15">
            <v>39028</v>
          </cell>
          <cell r="G15">
            <v>39073</v>
          </cell>
          <cell r="H15" t="str">
            <v>해군중앙경리단</v>
          </cell>
          <cell r="I15" t="str">
            <v>이현태,유기호,김 영,임종명,설일환,장승훈,홍기은,이수호,정우창,신우식</v>
          </cell>
          <cell r="J15" t="str">
            <v>유사</v>
          </cell>
        </row>
        <row r="16">
          <cell r="A16">
            <v>15</v>
          </cell>
          <cell r="B16" t="str">
            <v>설계</v>
          </cell>
          <cell r="C16" t="str">
            <v>원주~강릉간 복선전철 통신유도대책 설계용역(1차)</v>
          </cell>
          <cell r="D16">
            <v>120000000</v>
          </cell>
          <cell r="E16">
            <v>120000000</v>
          </cell>
          <cell r="F16">
            <v>39077</v>
          </cell>
          <cell r="G16">
            <v>39082</v>
          </cell>
          <cell r="H16" t="str">
            <v>한국철도시설공단</v>
          </cell>
          <cell r="I16" t="str">
            <v>이현태,김 영,조창진,은정기,나부성,김석영,박선민,설일환,문헌일,박용영,유기호,최원석,안원표,윤병성,정병택</v>
          </cell>
          <cell r="J16" t="str">
            <v>동일</v>
          </cell>
          <cell r="K16" t="str">
            <v>교류</v>
          </cell>
        </row>
        <row r="17">
          <cell r="A17">
            <v>16</v>
          </cell>
          <cell r="B17" t="str">
            <v>설계</v>
          </cell>
          <cell r="C17" t="str">
            <v>버스운행관리시스템(BMS) 2차 구축사업 실시설계 용역</v>
          </cell>
          <cell r="D17">
            <v>105739000</v>
          </cell>
          <cell r="E17">
            <v>105739000</v>
          </cell>
          <cell r="F17">
            <v>39066</v>
          </cell>
          <cell r="G17">
            <v>39155</v>
          </cell>
          <cell r="H17" t="str">
            <v>대구광역시</v>
          </cell>
          <cell r="I17" t="str">
            <v>이현태,유기호,장승훈,박주용,홍기은,윤석준,이수호,정우창,신우식,김정주,홍영표,이영호,석성원,이현주,임종명,김성만,설일환,김 영,민홍식,염영배</v>
          </cell>
          <cell r="J17" t="str">
            <v>유사</v>
          </cell>
        </row>
        <row r="18">
          <cell r="A18">
            <v>17</v>
          </cell>
          <cell r="B18" t="str">
            <v>설계</v>
          </cell>
          <cell r="C18" t="str">
            <v>인천국제공항철도 건설에 따른 통신 유도대책 설계용역</v>
          </cell>
          <cell r="D18">
            <v>160783838</v>
          </cell>
          <cell r="E18">
            <v>160783838</v>
          </cell>
          <cell r="F18">
            <v>37474</v>
          </cell>
          <cell r="G18">
            <v>39163</v>
          </cell>
          <cell r="H18" t="str">
            <v>공항철도㈜</v>
          </cell>
          <cell r="I18" t="str">
            <v>임종명,민홍식,이현태,은정기,김정주,설일환,배광무,임진학,최원석,유동인,김홍범,박주용,박수완,나부성,문헌일,염영배,장승훈,윤석준,김석영</v>
          </cell>
          <cell r="J18" t="str">
            <v>동일</v>
          </cell>
        </row>
        <row r="19">
          <cell r="A19">
            <v>18</v>
          </cell>
          <cell r="B19" t="str">
            <v>설계</v>
          </cell>
          <cell r="C19" t="str">
            <v xml:space="preserve"> '06 광역친환경농업단지조성사업 순천지구 설계용역(긴급)</v>
          </cell>
          <cell r="D19">
            <v>7968275</v>
          </cell>
          <cell r="E19">
            <v>7968275</v>
          </cell>
          <cell r="F19">
            <v>39128</v>
          </cell>
          <cell r="G19">
            <v>39178</v>
          </cell>
          <cell r="H19" t="str">
            <v>한국농촌공사</v>
          </cell>
          <cell r="I19" t="str">
            <v>이현태,유기호,장승훈,이수호,김정주,이영호,신우식</v>
          </cell>
          <cell r="J19" t="str">
            <v>유사</v>
          </cell>
        </row>
        <row r="20">
          <cell r="A20">
            <v>19</v>
          </cell>
          <cell r="B20" t="str">
            <v>설계</v>
          </cell>
          <cell r="C20" t="str">
            <v>양평군 불법주정차 무인단속시스템 실시설계용역</v>
          </cell>
          <cell r="D20">
            <v>5200000</v>
          </cell>
          <cell r="E20">
            <v>5200000</v>
          </cell>
          <cell r="F20">
            <v>39198</v>
          </cell>
          <cell r="G20">
            <v>39227</v>
          </cell>
          <cell r="H20" t="str">
            <v>양평군 도로교통사업소</v>
          </cell>
          <cell r="I20" t="str">
            <v>이현태,유기호,장승훈,신우식,김정주</v>
          </cell>
          <cell r="J20" t="str">
            <v>유사</v>
          </cell>
        </row>
        <row r="21">
          <cell r="A21">
            <v>20</v>
          </cell>
          <cell r="B21" t="str">
            <v>설계</v>
          </cell>
          <cell r="C21" t="str">
            <v>서울특별시교육청 방송(통신)시설 보수공사 설계용역</v>
          </cell>
          <cell r="D21">
            <v>12189280</v>
          </cell>
          <cell r="E21">
            <v>12189280</v>
          </cell>
          <cell r="F21">
            <v>39206</v>
          </cell>
          <cell r="G21">
            <v>39236</v>
          </cell>
          <cell r="H21" t="str">
            <v>서울특별시교육청</v>
          </cell>
          <cell r="I21" t="str">
            <v>유기호,이현태,장승훈,이수호,신우식,김정주</v>
          </cell>
          <cell r="J21" t="str">
            <v>유사</v>
          </cell>
        </row>
        <row r="22">
          <cell r="A22">
            <v>21</v>
          </cell>
          <cell r="B22" t="str">
            <v>설계</v>
          </cell>
          <cell r="C22" t="str">
            <v>광주·울산공항 계기착륙시설(ILS/DME)개량 실시설계용역</v>
          </cell>
          <cell r="D22">
            <v>57058000</v>
          </cell>
          <cell r="E22">
            <v>57058000</v>
          </cell>
          <cell r="F22">
            <v>39189</v>
          </cell>
          <cell r="G22">
            <v>39285</v>
          </cell>
          <cell r="H22" t="str">
            <v>부산지방항공청</v>
          </cell>
          <cell r="I22" t="str">
            <v>유기호,장승훈,임종명,김영일,박주용,윤석준,설일환,이현태,석성원</v>
          </cell>
          <cell r="J22" t="str">
            <v>유사</v>
          </cell>
        </row>
        <row r="23">
          <cell r="A23">
            <v>22</v>
          </cell>
          <cell r="B23" t="str">
            <v>설계</v>
          </cell>
          <cell r="C23" t="str">
            <v>광양항 종합감시시스템 실시설계 용역</v>
          </cell>
          <cell r="D23">
            <v>37440000</v>
          </cell>
          <cell r="E23">
            <v>37440000</v>
          </cell>
          <cell r="F23">
            <v>39238</v>
          </cell>
          <cell r="G23">
            <v>39304</v>
          </cell>
          <cell r="H23" t="str">
            <v>여수지방해양수산청</v>
          </cell>
          <cell r="I23" t="str">
            <v>조창진,이현태,유기호,계택모,장승훈,신우식,이수호,김정주,이영호,이현주</v>
          </cell>
          <cell r="J23" t="str">
            <v>유사</v>
          </cell>
        </row>
        <row r="24">
          <cell r="A24">
            <v>23</v>
          </cell>
          <cell r="B24" t="str">
            <v>설계</v>
          </cell>
          <cell r="C24" t="str">
            <v>00지역 안전경비장치 설치 설계용역</v>
          </cell>
          <cell r="D24">
            <v>9980000</v>
          </cell>
          <cell r="E24">
            <v>9980000</v>
          </cell>
          <cell r="F24">
            <v>39414</v>
          </cell>
          <cell r="G24">
            <v>39421</v>
          </cell>
          <cell r="H24" t="str">
            <v>육군제5861부대</v>
          </cell>
          <cell r="I24" t="str">
            <v>이현태,유기호,장승훈,신각용,이수호</v>
          </cell>
          <cell r="J24" t="str">
            <v>유사</v>
          </cell>
        </row>
        <row r="25">
          <cell r="A25">
            <v>24</v>
          </cell>
          <cell r="B25" t="str">
            <v>설계</v>
          </cell>
          <cell r="C25" t="str">
            <v>호남고속철도 건설사업 제1공구 기본설계용역(2007연부액)</v>
          </cell>
          <cell r="D25">
            <v>113218830</v>
          </cell>
          <cell r="E25">
            <v>113218830</v>
          </cell>
          <cell r="F25">
            <v>39051</v>
          </cell>
          <cell r="G25">
            <v>39447</v>
          </cell>
          <cell r="H25" t="str">
            <v>한국철도시설공단</v>
          </cell>
          <cell r="I25" t="str">
            <v>설일환,김 영,임종명,유기호,조창진,박주용,정계영,박상민,김기원,박수완,정종덕</v>
          </cell>
          <cell r="J25" t="str">
            <v>동일</v>
          </cell>
          <cell r="K25" t="str">
            <v>교류</v>
          </cell>
        </row>
        <row r="26">
          <cell r="A26">
            <v>25</v>
          </cell>
          <cell r="B26" t="str">
            <v>설계</v>
          </cell>
          <cell r="C26" t="str">
            <v>지하철 2호선 왕십리역 등 2개역 냉방신설 및 기타공사 설계용역(정보통신,AFC분야)</v>
          </cell>
          <cell r="D26">
            <v>12531250</v>
          </cell>
          <cell r="E26">
            <v>12531250</v>
          </cell>
          <cell r="F26">
            <v>39283</v>
          </cell>
          <cell r="G26">
            <v>39433</v>
          </cell>
          <cell r="H26" t="str">
            <v>서울메트로</v>
          </cell>
          <cell r="I26" t="str">
            <v>박주용,윤석준,이수호,홍기은,신우식,김정주,유기호</v>
          </cell>
          <cell r="J26" t="str">
            <v>동일</v>
          </cell>
        </row>
        <row r="27">
          <cell r="A27">
            <v>26</v>
          </cell>
          <cell r="B27" t="str">
            <v>설계</v>
          </cell>
          <cell r="C27" t="str">
            <v>원주~강릉간 복선전철 통신유도대책 설계용역(2차)</v>
          </cell>
          <cell r="D27">
            <v>158430000</v>
          </cell>
          <cell r="E27">
            <v>158430000</v>
          </cell>
          <cell r="F27">
            <v>39122</v>
          </cell>
          <cell r="G27">
            <v>39447</v>
          </cell>
          <cell r="H27" t="str">
            <v>한국철도시설공단</v>
          </cell>
          <cell r="I27" t="str">
            <v>이현태,김석영,조창진,안원표,나부성,정병택,문헌일,박선민,윤병성,은정기</v>
          </cell>
          <cell r="J27" t="str">
            <v>동일</v>
          </cell>
          <cell r="K27" t="str">
            <v>교류</v>
          </cell>
        </row>
        <row r="28">
          <cell r="A28">
            <v>27</v>
          </cell>
          <cell r="B28" t="str">
            <v>설계</v>
          </cell>
          <cell r="C28" t="str">
            <v>부전~마산간 복선전철 통신유도대책 설계용역</v>
          </cell>
          <cell r="D28">
            <v>82305000</v>
          </cell>
          <cell r="E28">
            <v>82305000</v>
          </cell>
          <cell r="F28">
            <v>39112</v>
          </cell>
          <cell r="G28">
            <v>39447</v>
          </cell>
          <cell r="H28" t="str">
            <v>한국철도시설공단</v>
          </cell>
          <cell r="I28" t="str">
            <v>조창진,김 영,유기호,김석영,나부성,박선민,박용영,최원석,김성원,은정기</v>
          </cell>
          <cell r="J28" t="str">
            <v>동일</v>
          </cell>
          <cell r="K28" t="str">
            <v>교류</v>
          </cell>
        </row>
        <row r="29">
          <cell r="A29">
            <v>28</v>
          </cell>
          <cell r="B29" t="str">
            <v>설계</v>
          </cell>
          <cell r="C29" t="str">
            <v>경부고속철도 2단계구간 역무용 통신설비 실시설계(2007연부액)</v>
          </cell>
          <cell r="D29">
            <v>960600000</v>
          </cell>
          <cell r="E29">
            <v>960600000</v>
          </cell>
          <cell r="F29">
            <v>39118</v>
          </cell>
          <cell r="G29">
            <v>39447</v>
          </cell>
          <cell r="H29" t="str">
            <v>한국철도시설공단</v>
          </cell>
          <cell r="I29" t="str">
            <v>이현태,임종명,안원표,김만석,계택모,장승훈,이경호,문헌일,민홍식,이호준,김성만,박주용,김홍범</v>
          </cell>
          <cell r="J29" t="str">
            <v>동일</v>
          </cell>
          <cell r="K29" t="str">
            <v>교류</v>
          </cell>
        </row>
        <row r="30">
          <cell r="A30">
            <v>29</v>
          </cell>
          <cell r="B30" t="str">
            <v>설계</v>
          </cell>
          <cell r="C30" t="str">
            <v>소사~원시간 복선전철 통신유도대책 설계용역</v>
          </cell>
          <cell r="D30">
            <v>71233000</v>
          </cell>
          <cell r="E30">
            <v>71233000</v>
          </cell>
          <cell r="F30">
            <v>39227</v>
          </cell>
          <cell r="G30">
            <v>39447</v>
          </cell>
          <cell r="H30" t="str">
            <v>한국철도시설공단</v>
          </cell>
          <cell r="I30" t="str">
            <v>조창진,김석영,박용영,설일환,박선민,은정기,최원석,박상훈,안원표</v>
          </cell>
          <cell r="J30" t="str">
            <v>동일</v>
          </cell>
          <cell r="K30" t="str">
            <v>교류</v>
          </cell>
        </row>
        <row r="31">
          <cell r="A31">
            <v>30</v>
          </cell>
          <cell r="B31" t="str">
            <v>설계</v>
          </cell>
          <cell r="C31" t="str">
            <v>순천~여수간 복선전철 통신유도대책 설계용역(1차)</v>
          </cell>
          <cell r="D31">
            <v>100000000</v>
          </cell>
          <cell r="E31">
            <v>100000000</v>
          </cell>
          <cell r="F31">
            <v>39342</v>
          </cell>
          <cell r="G31">
            <v>39447</v>
          </cell>
          <cell r="H31" t="str">
            <v>한국철도시설공단</v>
          </cell>
          <cell r="I31" t="str">
            <v>조창진,안원표,나부성,박상훈,박용영,박선민,은정기,김기원</v>
          </cell>
          <cell r="J31" t="str">
            <v>동일</v>
          </cell>
          <cell r="K31" t="str">
            <v>교류</v>
          </cell>
        </row>
        <row r="32">
          <cell r="A32">
            <v>31</v>
          </cell>
          <cell r="B32" t="str">
            <v>설계</v>
          </cell>
          <cell r="C32" t="str">
            <v>00부대 실시설계용역(2007-3025)</v>
          </cell>
          <cell r="D32">
            <v>10546454</v>
          </cell>
          <cell r="E32">
            <v>10546454</v>
          </cell>
          <cell r="F32">
            <v>39423</v>
          </cell>
          <cell r="G32">
            <v>39542</v>
          </cell>
          <cell r="H32" t="str">
            <v>육군제6619부대</v>
          </cell>
          <cell r="I32" t="str">
            <v>박주용,이현태,유기호,이수호,홍영표</v>
          </cell>
          <cell r="J32" t="str">
            <v>유사</v>
          </cell>
        </row>
        <row r="33">
          <cell r="A33">
            <v>32</v>
          </cell>
          <cell r="B33" t="str">
            <v>설계</v>
          </cell>
          <cell r="C33" t="str">
            <v>전방향표지시설 및 기타부대시설개량 실시설계용역</v>
          </cell>
          <cell r="D33">
            <v>191633480</v>
          </cell>
          <cell r="E33">
            <v>191633480</v>
          </cell>
          <cell r="F33">
            <v>39188</v>
          </cell>
          <cell r="G33">
            <v>39567</v>
          </cell>
          <cell r="H33" t="str">
            <v>부산지방항공청</v>
          </cell>
          <cell r="I33" t="str">
            <v>임종명,김영일,김성만,이현태,유기호,설일환,장승훈,박주용,윤석준,전구연,염영배,신우식</v>
          </cell>
          <cell r="J33" t="str">
            <v>유사</v>
          </cell>
        </row>
        <row r="34">
          <cell r="A34">
            <v>33</v>
          </cell>
          <cell r="B34" t="str">
            <v>설계</v>
          </cell>
          <cell r="C34" t="str">
            <v>서울메트로 종합화상시스템 구축 설계용역</v>
          </cell>
          <cell r="D34">
            <v>650333600</v>
          </cell>
          <cell r="E34">
            <v>650333600</v>
          </cell>
          <cell r="F34">
            <v>39288</v>
          </cell>
          <cell r="G34">
            <v>39629</v>
          </cell>
          <cell r="H34" t="str">
            <v>서울메트로</v>
          </cell>
          <cell r="I34" t="str">
            <v>임종명,설일환,정복현,김석영,조창진,이현태,유기호,장승훈,조영한,은정기,박수완,정계영,정상빈,박상민,박주용,박용영</v>
          </cell>
          <cell r="J34" t="str">
            <v>동일</v>
          </cell>
        </row>
        <row r="35">
          <cell r="A35">
            <v>34</v>
          </cell>
          <cell r="B35" t="str">
            <v>설계</v>
          </cell>
          <cell r="C35" t="str">
            <v>순천~여수간 복선전철 통신유도대책 설계용역(2차)</v>
          </cell>
          <cell r="D35">
            <v>40771000</v>
          </cell>
          <cell r="E35">
            <v>40771000</v>
          </cell>
          <cell r="F35">
            <v>39510</v>
          </cell>
          <cell r="G35">
            <v>39660</v>
          </cell>
          <cell r="H35" t="str">
            <v>한국철도시설공단</v>
          </cell>
          <cell r="I35" t="str">
            <v>조창진,조영한,나부성,박상훈,박용영,박선민,은정기,정상빈</v>
          </cell>
          <cell r="J35" t="str">
            <v>동일</v>
          </cell>
          <cell r="K35" t="str">
            <v>교류</v>
          </cell>
        </row>
        <row r="36">
          <cell r="A36">
            <v>35</v>
          </cell>
          <cell r="B36" t="str">
            <v>설계</v>
          </cell>
          <cell r="C36" t="str">
            <v>경부고속철도 2단계구간 역무용 통신설비 실시설계(2008연부액)</v>
          </cell>
          <cell r="D36">
            <v>99608300</v>
          </cell>
          <cell r="E36">
            <v>99608300</v>
          </cell>
          <cell r="F36">
            <v>39448</v>
          </cell>
          <cell r="G36">
            <v>39660</v>
          </cell>
          <cell r="H36" t="str">
            <v>한국철도시설공단</v>
          </cell>
          <cell r="I36" t="str">
            <v>이현태,임종명,안원표,계택모,장승훈,문헌일,민홍식,이호준,김성만,박주용,김홍범</v>
          </cell>
          <cell r="J36" t="str">
            <v>동일</v>
          </cell>
          <cell r="K36" t="str">
            <v>교류</v>
          </cell>
        </row>
        <row r="37">
          <cell r="A37">
            <v>36</v>
          </cell>
          <cell r="B37" t="str">
            <v>설계</v>
          </cell>
          <cell r="C37" t="str">
            <v>방범용 CCTV시스템 설치 실시설계용역</v>
          </cell>
          <cell r="D37">
            <v>9500000</v>
          </cell>
          <cell r="E37">
            <v>9500000</v>
          </cell>
          <cell r="F37">
            <v>39743</v>
          </cell>
          <cell r="G37">
            <v>39753</v>
          </cell>
          <cell r="H37" t="str">
            <v>강동구청</v>
          </cell>
          <cell r="I37" t="str">
            <v>이현태,유기호,장승훈,노광호,유승덕,한창석</v>
          </cell>
          <cell r="J37" t="str">
            <v>유사</v>
          </cell>
        </row>
        <row r="38">
          <cell r="A38">
            <v>37</v>
          </cell>
          <cell r="B38" t="str">
            <v>설계</v>
          </cell>
          <cell r="C38" t="str">
            <v>청주국제공항 계기착륙시설 개량 실시설계용역</v>
          </cell>
          <cell r="D38">
            <v>39324000</v>
          </cell>
          <cell r="E38">
            <v>39324000</v>
          </cell>
          <cell r="F38">
            <v>39591</v>
          </cell>
          <cell r="G38">
            <v>39770</v>
          </cell>
          <cell r="H38" t="str">
            <v>서울지방항공청</v>
          </cell>
          <cell r="I38" t="str">
            <v>박주용,장승훈,이현태,조창진,유기호,윤석준</v>
          </cell>
          <cell r="J38" t="str">
            <v>유사</v>
          </cell>
        </row>
        <row r="39">
          <cell r="A39">
            <v>38</v>
          </cell>
          <cell r="B39" t="str">
            <v>설계</v>
          </cell>
          <cell r="C39" t="str">
            <v>호남고속철도 건설사업 제1공구 기본설계용역(2008연부액)</v>
          </cell>
          <cell r="D39">
            <v>158830590</v>
          </cell>
          <cell r="E39">
            <v>158830590</v>
          </cell>
          <cell r="F39">
            <v>39448</v>
          </cell>
          <cell r="G39">
            <v>39780</v>
          </cell>
          <cell r="H39" t="str">
            <v>한국철도시설공단</v>
          </cell>
          <cell r="I39" t="str">
            <v>설일환,유기호,박수완,박상민,조창진,정종덕,최창호,김기원,정계영,이재형,정상빈,임종명,박주용,김 영</v>
          </cell>
          <cell r="J39" t="str">
            <v>동일</v>
          </cell>
          <cell r="K39" t="str">
            <v>교류</v>
          </cell>
        </row>
        <row r="40">
          <cell r="A40">
            <v>39</v>
          </cell>
          <cell r="B40" t="str">
            <v>설계</v>
          </cell>
          <cell r="C40" t="str">
            <v xml:space="preserve"> '08~'10년 고속도로 교통관리시스템(FTMS) 구축 설계용역</v>
          </cell>
          <cell r="D40">
            <v>202963000</v>
          </cell>
          <cell r="E40">
            <v>202963000</v>
          </cell>
          <cell r="F40">
            <v>39574</v>
          </cell>
          <cell r="G40">
            <v>39783</v>
          </cell>
          <cell r="H40" t="str">
            <v>한국도로공사</v>
          </cell>
          <cell r="I40" t="str">
            <v>유기호,김 영,김형구,김대섭</v>
          </cell>
          <cell r="J40" t="str">
            <v>유사</v>
          </cell>
        </row>
        <row r="41">
          <cell r="A41">
            <v>40</v>
          </cell>
          <cell r="B41" t="str">
            <v>설계</v>
          </cell>
          <cell r="C41" t="str">
            <v>영동선 철도이설외 2건 통신유도대책 추가 설계용역</v>
          </cell>
          <cell r="D41">
            <v>57442000</v>
          </cell>
          <cell r="E41">
            <v>57442000</v>
          </cell>
          <cell r="F41">
            <v>39637</v>
          </cell>
          <cell r="G41">
            <v>39813</v>
          </cell>
          <cell r="H41" t="str">
            <v>한국철도시설공단</v>
          </cell>
          <cell r="I41" t="str">
            <v>조창진,김석영,나부성,박용영,박선민,은정기,박상훈</v>
          </cell>
          <cell r="J41" t="str">
            <v>동일</v>
          </cell>
          <cell r="K41" t="str">
            <v>교류</v>
          </cell>
        </row>
        <row r="42">
          <cell r="A42">
            <v>41</v>
          </cell>
          <cell r="B42" t="str">
            <v>설계</v>
          </cell>
          <cell r="C42" t="str">
            <v>김포국제공항 접근관제레이더(ASR/SSR) 개량 실시설계용역</v>
          </cell>
          <cell r="D42">
            <v>302160000</v>
          </cell>
          <cell r="E42">
            <v>302160000</v>
          </cell>
          <cell r="F42">
            <v>39560</v>
          </cell>
          <cell r="G42">
            <v>39805</v>
          </cell>
          <cell r="H42" t="str">
            <v>서울지방항공청</v>
          </cell>
          <cell r="I42" t="str">
            <v>임종명,이현태,박주용,김영일,조창진,윤석준,설일환,유기호,장승훈</v>
          </cell>
          <cell r="J42" t="str">
            <v>유사</v>
          </cell>
        </row>
        <row r="43">
          <cell r="A43">
            <v>42</v>
          </cell>
          <cell r="B43" t="str">
            <v>설계</v>
          </cell>
          <cell r="C43" t="str">
            <v>월미공원 조성(2단계) 실시설계 용역</v>
          </cell>
          <cell r="D43">
            <v>15521200</v>
          </cell>
          <cell r="E43">
            <v>15521200</v>
          </cell>
          <cell r="F43">
            <v>39085</v>
          </cell>
          <cell r="G43">
            <v>39822</v>
          </cell>
          <cell r="H43" t="str">
            <v>서부공원사업소</v>
          </cell>
          <cell r="I43" t="str">
            <v>조창진,이현태,유기호,장승훈,이수호</v>
          </cell>
          <cell r="J43" t="str">
            <v>유사</v>
          </cell>
        </row>
        <row r="44">
          <cell r="A44">
            <v>43</v>
          </cell>
          <cell r="B44" t="str">
            <v>설계</v>
          </cell>
          <cell r="C44" t="str">
            <v>관제취약구역 레이더구축 타당성조사 및 기본설계</v>
          </cell>
          <cell r="D44">
            <v>43130000</v>
          </cell>
          <cell r="E44">
            <v>43130000</v>
          </cell>
          <cell r="F44">
            <v>39699</v>
          </cell>
          <cell r="G44">
            <v>39818</v>
          </cell>
          <cell r="H44" t="str">
            <v>인천지방해양항만청</v>
          </cell>
          <cell r="I44" t="str">
            <v>임종명,윤석준,이현태,유기호,장승훈,박주용,설일환</v>
          </cell>
          <cell r="J44" t="str">
            <v>유사</v>
          </cell>
        </row>
        <row r="45">
          <cell r="A45">
            <v>101</v>
          </cell>
          <cell r="B45" t="str">
            <v>감리</v>
          </cell>
          <cell r="C45" t="str">
            <v>교통신호기 및 제어시스템 설치공사 감리용역</v>
          </cell>
          <cell r="D45">
            <v>417613280</v>
          </cell>
          <cell r="E45">
            <v>104403320</v>
          </cell>
          <cell r="F45">
            <v>38498</v>
          </cell>
          <cell r="G45">
            <v>38893</v>
          </cell>
          <cell r="H45" t="str">
            <v>서울특별시</v>
          </cell>
          <cell r="I45" t="str">
            <v>채영원,김창원,서정일,서영춘,황경배,최진근,홍찬희,박종슬,배광무(비)</v>
          </cell>
          <cell r="J45" t="str">
            <v>유사</v>
          </cell>
        </row>
        <row r="46">
          <cell r="A46">
            <v>102</v>
          </cell>
          <cell r="B46" t="str">
            <v>감리</v>
          </cell>
          <cell r="C46" t="str">
            <v>카지노 보안감시 Surveillance시스템 구축 실시설계 및 감리</v>
          </cell>
          <cell r="D46">
            <v>205582080</v>
          </cell>
          <cell r="E46">
            <v>51395520</v>
          </cell>
          <cell r="F46">
            <v>38663</v>
          </cell>
          <cell r="G46">
            <v>38927</v>
          </cell>
          <cell r="H46" t="str">
            <v>그랜드코리아레저㈜</v>
          </cell>
          <cell r="I46" t="str">
            <v>김창호,김명곤,임완선</v>
          </cell>
          <cell r="J46" t="str">
            <v>유사</v>
          </cell>
        </row>
        <row r="47">
          <cell r="A47">
            <v>103</v>
          </cell>
          <cell r="B47" t="str">
            <v>감리</v>
          </cell>
          <cell r="C47" t="str">
            <v>여수시 지능형교통체계(ITS) 구축사업 책임감리용역(1차분)</v>
          </cell>
          <cell r="D47">
            <v>91989300</v>
          </cell>
          <cell r="E47">
            <v>22997325</v>
          </cell>
          <cell r="F47">
            <v>38804</v>
          </cell>
          <cell r="G47">
            <v>39021</v>
          </cell>
          <cell r="H47" t="str">
            <v>여수시</v>
          </cell>
          <cell r="I47" t="str">
            <v>이득관,김동승,정우창,김구원,김태관,김형구(비)</v>
          </cell>
          <cell r="J47" t="str">
            <v>유사</v>
          </cell>
        </row>
        <row r="48">
          <cell r="A48">
            <v>104</v>
          </cell>
          <cell r="B48" t="str">
            <v>감리</v>
          </cell>
          <cell r="C48" t="str">
            <v>경춘선 금곡~춘천간 통신설비 신설공사 책임감리용역(제2차)</v>
          </cell>
          <cell r="D48">
            <v>241200000</v>
          </cell>
          <cell r="E48">
            <v>60300000</v>
          </cell>
          <cell r="F48">
            <v>38805</v>
          </cell>
          <cell r="G48">
            <v>39081</v>
          </cell>
          <cell r="H48" t="str">
            <v>한국철도시설공단수도권지역본부</v>
          </cell>
          <cell r="I48" t="str">
            <v>김인석,이송직,김형태,원황희,박희장</v>
          </cell>
          <cell r="J48" t="str">
            <v>동일</v>
          </cell>
          <cell r="K48" t="str">
            <v>교류</v>
          </cell>
        </row>
        <row r="49">
          <cell r="A49">
            <v>105</v>
          </cell>
          <cell r="B49" t="str">
            <v>감리</v>
          </cell>
          <cell r="C49" t="str">
            <v>경부선 전철화에 따른 영동∼신동간 통신설비 신설공사 감리용역(5차)</v>
          </cell>
          <cell r="D49">
            <v>363217000</v>
          </cell>
          <cell r="E49">
            <v>90804250</v>
          </cell>
          <cell r="F49">
            <v>38757</v>
          </cell>
          <cell r="G49">
            <v>39082</v>
          </cell>
          <cell r="H49" t="str">
            <v>한국철도시설공단충청지역본부</v>
          </cell>
          <cell r="I49" t="str">
            <v>김성기,함각규,김종학,김광수,전구연(비)</v>
          </cell>
          <cell r="J49" t="str">
            <v>동일</v>
          </cell>
          <cell r="K49" t="str">
            <v>교류</v>
          </cell>
        </row>
        <row r="50">
          <cell r="A50">
            <v>106</v>
          </cell>
          <cell r="B50" t="str">
            <v>감리</v>
          </cell>
          <cell r="C50" t="str">
            <v>대전도시철도 1호선 운영시스템구축사업(통신·AFC분야)공사 감리용역(2006연부액)</v>
          </cell>
          <cell r="D50">
            <v>585457000</v>
          </cell>
          <cell r="E50">
            <v>146364250</v>
          </cell>
          <cell r="F50">
            <v>38718</v>
          </cell>
          <cell r="G50">
            <v>39082</v>
          </cell>
          <cell r="H50" t="str">
            <v>대전광역시지하철건설본부</v>
          </cell>
          <cell r="I50" t="str">
            <v>박주하,김인진,최덕근,정공준,전구연(비)</v>
          </cell>
          <cell r="J50" t="str">
            <v>동일</v>
          </cell>
        </row>
        <row r="51">
          <cell r="A51">
            <v>107</v>
          </cell>
          <cell r="B51" t="str">
            <v>감리</v>
          </cell>
          <cell r="C51" t="str">
            <v>경의선 용산∼문산간 통신설비 신설공사 책임감리용역(3차)</v>
          </cell>
          <cell r="D51">
            <v>289000000</v>
          </cell>
          <cell r="E51">
            <v>72250000</v>
          </cell>
          <cell r="F51">
            <v>38810</v>
          </cell>
          <cell r="G51">
            <v>39082</v>
          </cell>
          <cell r="H51" t="str">
            <v>한국철도시설공단</v>
          </cell>
          <cell r="I51" t="str">
            <v>허태준,서영수,임종명(비)</v>
          </cell>
          <cell r="J51" t="str">
            <v>동일</v>
          </cell>
          <cell r="K51" t="str">
            <v>교류</v>
          </cell>
        </row>
        <row r="52">
          <cell r="A52">
            <v>108</v>
          </cell>
          <cell r="B52" t="str">
            <v>감리</v>
          </cell>
          <cell r="C52" t="str">
            <v>도시고속도로 교통관리시스템(3단계) 설치공사 책임감리용역(2차)</v>
          </cell>
          <cell r="D52">
            <v>835086000</v>
          </cell>
          <cell r="E52">
            <v>208771500</v>
          </cell>
          <cell r="F52">
            <v>38504</v>
          </cell>
          <cell r="G52">
            <v>39082</v>
          </cell>
          <cell r="H52" t="str">
            <v>서울특별시</v>
          </cell>
          <cell r="I52" t="str">
            <v>김문환,최동철,염영배(비),권상우</v>
          </cell>
          <cell r="J52" t="str">
            <v>유사</v>
          </cell>
        </row>
        <row r="53">
          <cell r="A53">
            <v>109</v>
          </cell>
          <cell r="B53" t="str">
            <v>감리</v>
          </cell>
          <cell r="C53" t="str">
            <v>천안시 지능형교통체계(ITS) 구축사업 감리용역(2차)</v>
          </cell>
          <cell r="D53">
            <v>478999650</v>
          </cell>
          <cell r="E53">
            <v>119749912.5</v>
          </cell>
          <cell r="F53">
            <v>38727</v>
          </cell>
          <cell r="G53">
            <v>39082</v>
          </cell>
          <cell r="H53" t="str">
            <v>천안시</v>
          </cell>
          <cell r="I53" t="str">
            <v>김영길,송재호,정윤호,김형구(비)</v>
          </cell>
          <cell r="J53" t="str">
            <v>유사</v>
          </cell>
        </row>
        <row r="54">
          <cell r="A54">
            <v>110</v>
          </cell>
          <cell r="B54" t="str">
            <v>감리</v>
          </cell>
          <cell r="C54" t="str">
            <v>인천국제공항 2단계 항행안전시설 전면책임감리용역(1차)</v>
          </cell>
          <cell r="D54">
            <v>121172425</v>
          </cell>
          <cell r="E54">
            <v>30293106.25</v>
          </cell>
          <cell r="F54">
            <v>38848</v>
          </cell>
          <cell r="G54">
            <v>39082</v>
          </cell>
          <cell r="H54" t="str">
            <v>인천국제공항공사</v>
          </cell>
          <cell r="I54" t="str">
            <v>강종화,전구연(비)</v>
          </cell>
          <cell r="J54" t="str">
            <v>유사</v>
          </cell>
        </row>
        <row r="55">
          <cell r="A55">
            <v>111</v>
          </cell>
          <cell r="B55" t="str">
            <v>감리</v>
          </cell>
          <cell r="C55" t="str">
            <v>2단계건설 정보통신시스템 감리용역(2NTA1)(1차)</v>
          </cell>
          <cell r="D55">
            <v>1249904352</v>
          </cell>
          <cell r="E55">
            <v>312476088</v>
          </cell>
          <cell r="F55">
            <v>38910</v>
          </cell>
          <cell r="G55">
            <v>39082</v>
          </cell>
          <cell r="H55" t="str">
            <v>인천국제공항공사</v>
          </cell>
          <cell r="I55" t="str">
            <v>김창호,김용수,이영호,류진구,심언구,엄세용,김재석,김창원,윤진수,박완준,이행남,임완선,신현배,정상옥,이지영,조한수,김재준,김호영,홍성윤,김대봉,정재구,계택모(비)</v>
          </cell>
          <cell r="J55" t="str">
            <v>유사</v>
          </cell>
        </row>
        <row r="56">
          <cell r="A56">
            <v>112</v>
          </cell>
          <cell r="B56" t="str">
            <v>감리</v>
          </cell>
          <cell r="C56" t="str">
            <v>2006년도 수도권 국도ITS 자가통신망 구축사업 감리용역</v>
          </cell>
          <cell r="D56">
            <v>154880000</v>
          </cell>
          <cell r="E56">
            <v>38720000</v>
          </cell>
          <cell r="F56">
            <v>38961</v>
          </cell>
          <cell r="G56">
            <v>39082</v>
          </cell>
          <cell r="H56" t="str">
            <v>한국건설기술연구원</v>
          </cell>
          <cell r="I56" t="str">
            <v>김복영,한장무,추상욱,염영배(비)</v>
          </cell>
          <cell r="J56" t="str">
            <v>유사</v>
          </cell>
        </row>
        <row r="57">
          <cell r="A57">
            <v>113</v>
          </cell>
          <cell r="B57" t="str">
            <v>감리</v>
          </cell>
          <cell r="C57" t="str">
            <v>자유무역지역 및 외곽지역 정보통신공사 감리용역(2차)</v>
          </cell>
          <cell r="D57">
            <v>411601300</v>
          </cell>
          <cell r="E57">
            <v>102900325</v>
          </cell>
          <cell r="F57">
            <v>38718</v>
          </cell>
          <cell r="G57">
            <v>39112</v>
          </cell>
          <cell r="H57" t="str">
            <v>인천국제공항공사</v>
          </cell>
          <cell r="I57" t="str">
            <v>이동인,최두성,이지영,염영배(비)</v>
          </cell>
          <cell r="J57" t="str">
            <v>유사</v>
          </cell>
        </row>
        <row r="58">
          <cell r="A58">
            <v>114</v>
          </cell>
          <cell r="B58" t="str">
            <v>감리</v>
          </cell>
          <cell r="C58" t="str">
            <v>2006년 경원선 유도대책 감리용역</v>
          </cell>
          <cell r="D58">
            <v>48560000</v>
          </cell>
          <cell r="E58">
            <v>12140000</v>
          </cell>
          <cell r="F58">
            <v>39072</v>
          </cell>
          <cell r="G58">
            <v>39124</v>
          </cell>
          <cell r="H58" t="str">
            <v>㈜케이티수도권강북망건설센터</v>
          </cell>
          <cell r="I58" t="str">
            <v>신현배,임동열,신융일,민홍식(비),이송직</v>
          </cell>
          <cell r="J58" t="str">
            <v>동일</v>
          </cell>
        </row>
        <row r="59">
          <cell r="A59">
            <v>115</v>
          </cell>
          <cell r="B59" t="str">
            <v>감리</v>
          </cell>
          <cell r="C59" t="str">
            <v>여수시 지능형교통체계(ITS) 구축사업 책임감리용역(2차분)</v>
          </cell>
          <cell r="D59">
            <v>101197500</v>
          </cell>
          <cell r="E59">
            <v>25299375</v>
          </cell>
          <cell r="F59">
            <v>39059</v>
          </cell>
          <cell r="G59">
            <v>39148</v>
          </cell>
          <cell r="H59" t="str">
            <v>여수시</v>
          </cell>
          <cell r="J59" t="str">
            <v>유사</v>
          </cell>
        </row>
        <row r="60">
          <cell r="A60">
            <v>116</v>
          </cell>
          <cell r="B60" t="str">
            <v>감리</v>
          </cell>
          <cell r="C60" t="str">
            <v>불법주정차 무인단속시스템 구축사업 책임감리용역</v>
          </cell>
          <cell r="D60">
            <v>87937000</v>
          </cell>
          <cell r="E60">
            <v>21984250</v>
          </cell>
          <cell r="F60">
            <v>38959</v>
          </cell>
          <cell r="G60">
            <v>39168</v>
          </cell>
          <cell r="H60" t="str">
            <v>서울특별시</v>
          </cell>
          <cell r="I60" t="str">
            <v>김명곤,윤경호,정복현(비),전구연(비)</v>
          </cell>
          <cell r="J60" t="str">
            <v>유사</v>
          </cell>
        </row>
        <row r="61">
          <cell r="A61">
            <v>117</v>
          </cell>
          <cell r="B61" t="str">
            <v>감리</v>
          </cell>
          <cell r="C61" t="str">
            <v>고속선 종합감시제어시스템 구축 책임감리용역(1차)</v>
          </cell>
          <cell r="D61">
            <v>433000000</v>
          </cell>
          <cell r="E61">
            <v>108250000</v>
          </cell>
          <cell r="F61">
            <v>38845</v>
          </cell>
          <cell r="G61">
            <v>39172</v>
          </cell>
          <cell r="H61" t="str">
            <v>한국철도공사오송고속철도전기사무소</v>
          </cell>
          <cell r="I61" t="str">
            <v>조영한,이태만,곽규열,최순관,김 영(비)</v>
          </cell>
          <cell r="J61" t="str">
            <v>동일</v>
          </cell>
          <cell r="K61" t="str">
            <v>교류</v>
          </cell>
        </row>
        <row r="62">
          <cell r="A62">
            <v>118</v>
          </cell>
          <cell r="B62" t="str">
            <v>감리</v>
          </cell>
          <cell r="C62" t="str">
            <v>대전도시철도 1호선 운영시스템 구축사업(통신·AFC분야)공사 감리용역(2007연부액)</v>
          </cell>
          <cell r="D62">
            <v>114872450</v>
          </cell>
          <cell r="E62">
            <v>28718112.5</v>
          </cell>
          <cell r="F62">
            <v>39083</v>
          </cell>
          <cell r="G62">
            <v>39202</v>
          </cell>
          <cell r="H62" t="str">
            <v>대전광역시지하철건설본부</v>
          </cell>
          <cell r="I62" t="str">
            <v>박주하,김인진,최덕근,설일환(비),전구연(비)</v>
          </cell>
          <cell r="J62" t="str">
            <v>동일</v>
          </cell>
        </row>
        <row r="63">
          <cell r="A63">
            <v>119</v>
          </cell>
          <cell r="B63" t="str">
            <v>감리</v>
          </cell>
          <cell r="C63" t="str">
            <v>김포공항(902)정거장 통신설비 설치공사 전면책임감리용역(위수탁분)</v>
          </cell>
          <cell r="D63">
            <v>65313000</v>
          </cell>
          <cell r="E63">
            <v>16328250</v>
          </cell>
          <cell r="F63">
            <v>38351</v>
          </cell>
          <cell r="G63">
            <v>39202</v>
          </cell>
          <cell r="H63" t="str">
            <v>공항철도㈜</v>
          </cell>
          <cell r="I63" t="str">
            <v>김광서,전구연</v>
          </cell>
          <cell r="J63" t="str">
            <v>동일</v>
          </cell>
        </row>
        <row r="64">
          <cell r="A64">
            <v>120</v>
          </cell>
          <cell r="B64" t="str">
            <v>감리</v>
          </cell>
          <cell r="C64" t="str">
            <v>도시고속도로 교통관리시스템(3단계) 설치공사 책임감리용역</v>
          </cell>
          <cell r="D64">
            <v>166182180</v>
          </cell>
          <cell r="E64">
            <v>41545545</v>
          </cell>
          <cell r="F64">
            <v>39083</v>
          </cell>
          <cell r="G64">
            <v>39209</v>
          </cell>
          <cell r="H64" t="str">
            <v>서울특별시</v>
          </cell>
          <cell r="I64" t="str">
            <v>김문환,최동철,염영배(비),권상우</v>
          </cell>
          <cell r="J64" t="str">
            <v>유사</v>
          </cell>
        </row>
        <row r="65">
          <cell r="A65">
            <v>121</v>
          </cell>
          <cell r="B65" t="str">
            <v>감리</v>
          </cell>
          <cell r="C65" t="str">
            <v>수도권 국도ITS 자가통신망 추가 구축 감리용역</v>
          </cell>
          <cell r="D65">
            <v>60800000</v>
          </cell>
          <cell r="E65">
            <v>15200000</v>
          </cell>
          <cell r="F65">
            <v>39077</v>
          </cell>
          <cell r="G65">
            <v>39248</v>
          </cell>
          <cell r="H65" t="str">
            <v>한국건설기술연구원</v>
          </cell>
          <cell r="I65" t="str">
            <v>한장무,추상욱,염영배(비)</v>
          </cell>
          <cell r="J65" t="str">
            <v>유사</v>
          </cell>
        </row>
        <row r="66">
          <cell r="A66">
            <v>122</v>
          </cell>
          <cell r="B66" t="str">
            <v>감리</v>
          </cell>
          <cell r="C66" t="str">
            <v>교통신호기 설치공사 감리용역(강북지역)</v>
          </cell>
          <cell r="D66">
            <v>221156190</v>
          </cell>
          <cell r="E66">
            <v>55289047.5</v>
          </cell>
          <cell r="F66">
            <v>38894</v>
          </cell>
          <cell r="G66">
            <v>39258</v>
          </cell>
          <cell r="H66" t="str">
            <v>서울특별시</v>
          </cell>
          <cell r="I66" t="str">
            <v>채영원,서영춘,황경배,김창원,홍찬희,박종슬,염영배,김영종,배광무(비)</v>
          </cell>
          <cell r="J66" t="str">
            <v>유사</v>
          </cell>
        </row>
        <row r="67">
          <cell r="A67">
            <v>123</v>
          </cell>
          <cell r="B67" t="str">
            <v>감리</v>
          </cell>
          <cell r="C67" t="str">
            <v>고속선 종합감시제어시스템 구축 책임감리용역(2차)</v>
          </cell>
          <cell r="D67">
            <v>102113000</v>
          </cell>
          <cell r="E67">
            <v>25528250</v>
          </cell>
          <cell r="F67">
            <v>39173</v>
          </cell>
          <cell r="G67">
            <v>39263</v>
          </cell>
          <cell r="H67" t="str">
            <v>한국철도공사오송고속철도전기사무소</v>
          </cell>
          <cell r="I67" t="str">
            <v>조영한,최순관,김 영(비)</v>
          </cell>
          <cell r="J67" t="str">
            <v>동일</v>
          </cell>
          <cell r="K67" t="str">
            <v>교류</v>
          </cell>
        </row>
        <row r="68">
          <cell r="A68">
            <v>124</v>
          </cell>
          <cell r="B68" t="str">
            <v>감리</v>
          </cell>
          <cell r="C68" t="str">
            <v>인천국제공항 2단계건설 건축시설 전면책임감리용역(통신케이블이설 및 통신/배관분야)</v>
          </cell>
          <cell r="D68">
            <v>288782379</v>
          </cell>
          <cell r="E68">
            <v>72195594.75</v>
          </cell>
          <cell r="F68">
            <v>38467</v>
          </cell>
          <cell r="G68">
            <v>39294</v>
          </cell>
          <cell r="H68" t="str">
            <v>인천국제공항공사</v>
          </cell>
          <cell r="I68" t="str">
            <v>조창용,전구연(비)</v>
          </cell>
          <cell r="J68" t="str">
            <v>유사</v>
          </cell>
        </row>
        <row r="69">
          <cell r="A69">
            <v>125</v>
          </cell>
          <cell r="B69" t="str">
            <v>감리</v>
          </cell>
          <cell r="C69" t="str">
            <v>인천국제공항 2단계 건축시설공사 전면책임감리용역(정보통신분야 인터페이스 전담감리)</v>
          </cell>
          <cell r="D69">
            <v>108422000</v>
          </cell>
          <cell r="E69">
            <v>27105500</v>
          </cell>
          <cell r="F69">
            <v>38917</v>
          </cell>
          <cell r="G69">
            <v>39294</v>
          </cell>
          <cell r="H69" t="str">
            <v>인천국제공항공사</v>
          </cell>
          <cell r="I69" t="str">
            <v>이인규,이종훈</v>
          </cell>
          <cell r="J69" t="str">
            <v>유사</v>
          </cell>
        </row>
        <row r="70">
          <cell r="A70">
            <v>126</v>
          </cell>
          <cell r="B70" t="str">
            <v>감리</v>
          </cell>
          <cell r="C70" t="str">
            <v>천안시 지능형교통체계(ITS) 구축사업 감리용역(3차)</v>
          </cell>
          <cell r="D70">
            <v>242590850</v>
          </cell>
          <cell r="E70">
            <v>60647712.5</v>
          </cell>
          <cell r="F70">
            <v>39115</v>
          </cell>
          <cell r="G70">
            <v>39392</v>
          </cell>
          <cell r="H70" t="str">
            <v>천안시</v>
          </cell>
          <cell r="I70" t="str">
            <v>김영길,송재호,정윤호,김형구(비)</v>
          </cell>
          <cell r="J70" t="str">
            <v>유사</v>
          </cell>
        </row>
        <row r="71">
          <cell r="A71">
            <v>127</v>
          </cell>
          <cell r="B71" t="str">
            <v>감리</v>
          </cell>
          <cell r="C71" t="str">
            <v>경의선 철도·도로 출입시설 공용야드 건물신축기타공사 전면책임감리용역</v>
          </cell>
          <cell r="D71">
            <v>224164795</v>
          </cell>
          <cell r="E71">
            <v>56041198.75</v>
          </cell>
          <cell r="F71">
            <v>38965</v>
          </cell>
          <cell r="G71">
            <v>39440</v>
          </cell>
          <cell r="H71" t="str">
            <v>한국철도시설공단</v>
          </cell>
          <cell r="I71" t="str">
            <v>조춘봉,김창호,전구연(비)</v>
          </cell>
          <cell r="J71" t="str">
            <v>동일</v>
          </cell>
        </row>
        <row r="72">
          <cell r="A72">
            <v>128</v>
          </cell>
          <cell r="B72" t="str">
            <v>감리</v>
          </cell>
          <cell r="C72" t="str">
            <v>2007 수도권 국도ITS 기반인프라 감리용역</v>
          </cell>
          <cell r="D72">
            <v>56999250</v>
          </cell>
          <cell r="E72">
            <v>14249812.5</v>
          </cell>
          <cell r="F72">
            <v>39316</v>
          </cell>
          <cell r="G72">
            <v>39443</v>
          </cell>
          <cell r="H72" t="str">
            <v>한국건설기술연구원</v>
          </cell>
          <cell r="I72" t="str">
            <v>이동인,김형구(비)</v>
          </cell>
          <cell r="J72" t="str">
            <v>유사</v>
          </cell>
        </row>
        <row r="73">
          <cell r="A73">
            <v>129</v>
          </cell>
          <cell r="B73" t="str">
            <v>감리</v>
          </cell>
          <cell r="C73" t="str">
            <v>경의선 용산∼문산간 통신설비 신설공사 책임감리용역(4차)</v>
          </cell>
          <cell r="D73">
            <v>485850000</v>
          </cell>
          <cell r="E73">
            <v>121462500</v>
          </cell>
          <cell r="F73">
            <v>39135</v>
          </cell>
          <cell r="G73">
            <v>39447</v>
          </cell>
          <cell r="H73" t="str">
            <v>한국철도시설공단</v>
          </cell>
          <cell r="J73" t="str">
            <v>동일</v>
          </cell>
          <cell r="K73" t="str">
            <v>교류</v>
          </cell>
        </row>
        <row r="74">
          <cell r="A74">
            <v>130</v>
          </cell>
          <cell r="B74" t="str">
            <v>감리</v>
          </cell>
          <cell r="C74" t="str">
            <v>경춘선 금곡~춘천간 통신설비 신설공사 책임감리용역(제3차)</v>
          </cell>
          <cell r="D74">
            <v>204005700</v>
          </cell>
          <cell r="E74">
            <v>51001425</v>
          </cell>
          <cell r="F74">
            <v>39181</v>
          </cell>
          <cell r="G74">
            <v>39447</v>
          </cell>
          <cell r="H74" t="str">
            <v>한국철도시설공단수도권지역본부</v>
          </cell>
          <cell r="J74" t="str">
            <v>동일</v>
          </cell>
          <cell r="K74" t="str">
            <v>교류</v>
          </cell>
        </row>
        <row r="75">
          <cell r="A75">
            <v>131</v>
          </cell>
          <cell r="B75" t="str">
            <v>감리</v>
          </cell>
          <cell r="C75" t="str">
            <v>인천국제공항 2단계 항행안전시설 전면책임감리용역(2차)</v>
          </cell>
          <cell r="D75">
            <v>224094750</v>
          </cell>
          <cell r="E75">
            <v>56023687.5</v>
          </cell>
          <cell r="F75">
            <v>39083</v>
          </cell>
          <cell r="G75">
            <v>39447</v>
          </cell>
          <cell r="H75" t="str">
            <v>인천국제공항공사</v>
          </cell>
          <cell r="I75" t="str">
            <v>강종화,윤재성,전구연(비)</v>
          </cell>
          <cell r="J75" t="str">
            <v>유사</v>
          </cell>
        </row>
        <row r="76">
          <cell r="A76">
            <v>132</v>
          </cell>
          <cell r="B76" t="str">
            <v>감리</v>
          </cell>
          <cell r="C76" t="str">
            <v>2단계건설 정보통신시스템 감리용역(2NTA1)(2차)</v>
          </cell>
          <cell r="D76">
            <v>3130277570</v>
          </cell>
          <cell r="E76">
            <v>782569392.5</v>
          </cell>
          <cell r="F76">
            <v>39083</v>
          </cell>
          <cell r="G76">
            <v>39447</v>
          </cell>
          <cell r="H76" t="str">
            <v>인천국제공항공사</v>
          </cell>
          <cell r="I76" t="str">
            <v>김창호,김태환,이영호,류진구,엄세용,조한수,구현모,김재준,김재석,홍성윤,김창원,윤진수,박완준,이행남,정재구,권상우,윤복청,임완선,김일붕,최두성,조춘봉,정영균,김대봉,이지영,허호정,심형섭,안대영,김용수,계택모(비),염영배(비),김형구(비)</v>
          </cell>
          <cell r="J76" t="str">
            <v>유사</v>
          </cell>
        </row>
        <row r="77">
          <cell r="A77">
            <v>133</v>
          </cell>
          <cell r="B77" t="str">
            <v>감리</v>
          </cell>
          <cell r="C77" t="str">
            <v>인천광역시 버스정보시스템(BMS/BIS)구축사업 감리용역(1차)</v>
          </cell>
          <cell r="D77">
            <v>297822840</v>
          </cell>
          <cell r="E77">
            <v>74455710</v>
          </cell>
          <cell r="F77">
            <v>39115</v>
          </cell>
          <cell r="G77">
            <v>39447</v>
          </cell>
          <cell r="H77" t="str">
            <v>인천교통공사</v>
          </cell>
          <cell r="I77" t="str">
            <v>김복영,구세연,장상호,정윤호,정복현,김형구(비),계택모(비)</v>
          </cell>
          <cell r="J77" t="str">
            <v>유사</v>
          </cell>
        </row>
        <row r="78">
          <cell r="A78">
            <v>134</v>
          </cell>
          <cell r="B78" t="str">
            <v>감리</v>
          </cell>
          <cell r="C78" t="str">
            <v xml:space="preserve">경부고속철도 동대구~부산간 전송망 전면책임감리용역 </v>
          </cell>
          <cell r="D78">
            <v>217000000</v>
          </cell>
          <cell r="E78">
            <v>54250000</v>
          </cell>
          <cell r="F78">
            <v>39167</v>
          </cell>
          <cell r="G78">
            <v>39447</v>
          </cell>
          <cell r="H78" t="str">
            <v>한국철도시설공단</v>
          </cell>
          <cell r="I78" t="str">
            <v>김성기,최덕근,최순관,김 영(비)</v>
          </cell>
          <cell r="J78" t="str">
            <v>동일</v>
          </cell>
          <cell r="K78" t="str">
            <v>교류</v>
          </cell>
        </row>
        <row r="79">
          <cell r="A79">
            <v>135</v>
          </cell>
          <cell r="B79" t="str">
            <v>감리</v>
          </cell>
          <cell r="C79" t="str">
            <v>제주국제공항 시설확장공사 전면책임감리용역(1차)</v>
          </cell>
          <cell r="D79">
            <v>124919421</v>
          </cell>
          <cell r="E79">
            <v>31229855.25</v>
          </cell>
          <cell r="F79">
            <v>39206</v>
          </cell>
          <cell r="G79">
            <v>39447</v>
          </cell>
          <cell r="H79" t="str">
            <v>한국공항공사</v>
          </cell>
          <cell r="I79" t="str">
            <v>전경배,민홍식(비)</v>
          </cell>
          <cell r="J79" t="str">
            <v>유사</v>
          </cell>
        </row>
        <row r="80">
          <cell r="A80">
            <v>136</v>
          </cell>
          <cell r="B80" t="str">
            <v>감리</v>
          </cell>
          <cell r="C80" t="str">
            <v>여수시 지능형교통체계(ITS) 구축사업 책임감리용역(3차분)</v>
          </cell>
          <cell r="D80">
            <v>182870835</v>
          </cell>
          <cell r="E80">
            <v>45717708.75</v>
          </cell>
          <cell r="F80">
            <v>39318</v>
          </cell>
          <cell r="G80">
            <v>39492</v>
          </cell>
          <cell r="H80" t="str">
            <v>여수시</v>
          </cell>
          <cell r="I80" t="str">
            <v>김동승,김태관,김형구(비)</v>
          </cell>
          <cell r="J80" t="str">
            <v>유사</v>
          </cell>
        </row>
        <row r="81">
          <cell r="A81">
            <v>137</v>
          </cell>
          <cell r="B81" t="str">
            <v>감리</v>
          </cell>
          <cell r="C81" t="str">
            <v>2007년 교통신호기 설치 및 보수공사 감리용역(강북지역)</v>
          </cell>
          <cell r="D81">
            <v>198369500</v>
          </cell>
          <cell r="E81">
            <v>49592375</v>
          </cell>
          <cell r="F81">
            <v>39220</v>
          </cell>
          <cell r="G81">
            <v>39506</v>
          </cell>
          <cell r="H81" t="str">
            <v>서울특별시</v>
          </cell>
          <cell r="I81" t="str">
            <v>채영원,서영춘,김형구(비)</v>
          </cell>
          <cell r="J81" t="str">
            <v>유사</v>
          </cell>
        </row>
        <row r="82">
          <cell r="A82">
            <v>138</v>
          </cell>
          <cell r="B82" t="str">
            <v>감리</v>
          </cell>
          <cell r="C82" t="str">
            <v>대구광역시 버스운행관리시스템(BMS) 2차 구축사업 감리용역</v>
          </cell>
          <cell r="D82">
            <v>291618000</v>
          </cell>
          <cell r="E82">
            <v>72904500</v>
          </cell>
          <cell r="F82">
            <v>39251</v>
          </cell>
          <cell r="G82">
            <v>39521</v>
          </cell>
          <cell r="H82" t="str">
            <v>대구광역시</v>
          </cell>
          <cell r="I82" t="str">
            <v>이상규,김대봉,김구원,안대영,염영배(비),계택모(비)</v>
          </cell>
          <cell r="J82" t="str">
            <v>유사</v>
          </cell>
        </row>
        <row r="83">
          <cell r="A83">
            <v>139</v>
          </cell>
          <cell r="B83" t="str">
            <v>감리</v>
          </cell>
          <cell r="C83" t="str">
            <v>불법주정차 무인단속시스템 확대구축사업 책임감리용역</v>
          </cell>
          <cell r="D83">
            <v>67148000</v>
          </cell>
          <cell r="E83">
            <v>16787000</v>
          </cell>
          <cell r="F83">
            <v>39322</v>
          </cell>
          <cell r="G83">
            <v>39532</v>
          </cell>
          <cell r="H83" t="str">
            <v>서울특별시</v>
          </cell>
          <cell r="I83" t="str">
            <v>김명곤,염영배(비)</v>
          </cell>
          <cell r="J83" t="str">
            <v>유사</v>
          </cell>
        </row>
        <row r="84">
          <cell r="A84">
            <v>140</v>
          </cell>
          <cell r="B84" t="str">
            <v>감리</v>
          </cell>
          <cell r="C84" t="str">
            <v>광역전철 역무자동화설비 확충 책임감리용역</v>
          </cell>
          <cell r="D84">
            <v>350374000</v>
          </cell>
          <cell r="E84">
            <v>87593500</v>
          </cell>
          <cell r="F84">
            <v>39386</v>
          </cell>
          <cell r="G84">
            <v>39570</v>
          </cell>
          <cell r="H84" t="str">
            <v>한국철도공사서울정보통신사무소</v>
          </cell>
          <cell r="I84" t="str">
            <v>신동필,김광수,원천석,호원우,박찬삼,이호준,김인진(비),신승춘</v>
          </cell>
          <cell r="J84" t="str">
            <v>동일</v>
          </cell>
          <cell r="K84" t="str">
            <v>교류</v>
          </cell>
        </row>
        <row r="85">
          <cell r="A85">
            <v>141</v>
          </cell>
          <cell r="B85" t="str">
            <v>감리</v>
          </cell>
          <cell r="C85" t="str">
            <v>Seoul TOPIS시스템 3단계 시스템 책임감리용역</v>
          </cell>
          <cell r="D85">
            <v>54753000</v>
          </cell>
          <cell r="E85">
            <v>13688250</v>
          </cell>
          <cell r="F85">
            <v>39386</v>
          </cell>
          <cell r="G85">
            <v>39595</v>
          </cell>
          <cell r="H85" t="str">
            <v>서울특별시</v>
          </cell>
          <cell r="I85" t="str">
            <v>김형구,이동선</v>
          </cell>
          <cell r="J85" t="str">
            <v>유사</v>
          </cell>
        </row>
        <row r="86">
          <cell r="A86">
            <v>142</v>
          </cell>
          <cell r="B86" t="str">
            <v>감리</v>
          </cell>
          <cell r="C86" t="str">
            <v>인천국제공항 2단계 항행안전시설 전면책임감리용역</v>
          </cell>
          <cell r="D86">
            <v>88154000</v>
          </cell>
          <cell r="E86">
            <v>22038500</v>
          </cell>
          <cell r="F86">
            <v>39448</v>
          </cell>
          <cell r="G86">
            <v>39660</v>
          </cell>
          <cell r="H86" t="str">
            <v>인천국제공항공사</v>
          </cell>
          <cell r="I86" t="str">
            <v>강종화,전구연(비)</v>
          </cell>
          <cell r="J86" t="str">
            <v>유사</v>
          </cell>
        </row>
        <row r="87">
          <cell r="A87">
            <v>143</v>
          </cell>
          <cell r="B87" t="str">
            <v>감리</v>
          </cell>
          <cell r="C87" t="str">
            <v>2단계건설 정보통신시스템 감리용역(2NTA1)(3차)</v>
          </cell>
          <cell r="D87">
            <v>1985107697</v>
          </cell>
          <cell r="E87">
            <v>496276924.25</v>
          </cell>
          <cell r="F87">
            <v>39478</v>
          </cell>
          <cell r="G87">
            <v>39660</v>
          </cell>
          <cell r="H87" t="str">
            <v>인천국제공항공사</v>
          </cell>
          <cell r="I87" t="str">
            <v>김태환,김용수,김창원,허호정,최두성,정재구,윤복청,윤진수,박완준,이행남,권상우,김재준,이영호,류진구,엄세용,구현모,김재석,정의두,김일붕,임완선,심형섭,계택모(비),염영배(비),김형구(비),정복현(비)</v>
          </cell>
          <cell r="J87" t="str">
            <v>유사</v>
          </cell>
        </row>
        <row r="88">
          <cell r="A88">
            <v>144</v>
          </cell>
          <cell r="B88" t="str">
            <v>감리</v>
          </cell>
          <cell r="C88" t="str">
            <v>인천광역시 버스정보시스템(BMS/BIS)구축사업 감리용역(2차)</v>
          </cell>
          <cell r="D88">
            <v>247046520</v>
          </cell>
          <cell r="E88">
            <v>61761630</v>
          </cell>
          <cell r="F88">
            <v>39456</v>
          </cell>
          <cell r="G88">
            <v>39753</v>
          </cell>
          <cell r="H88" t="str">
            <v>인천교통공사</v>
          </cell>
          <cell r="I88" t="str">
            <v>김복영,장상호,정윤호,정복현,김형구(비),계택모(비)</v>
          </cell>
          <cell r="J88" t="str">
            <v>유사</v>
          </cell>
        </row>
        <row r="89">
          <cell r="A89">
            <v>145</v>
          </cell>
          <cell r="B89" t="str">
            <v>감리</v>
          </cell>
          <cell r="C89" t="str">
            <v>2008년도 익산청 국도ITS 기반인프라 구축 감리용역</v>
          </cell>
          <cell r="D89">
            <v>114433900</v>
          </cell>
          <cell r="E89">
            <v>28608475</v>
          </cell>
          <cell r="F89">
            <v>39633</v>
          </cell>
          <cell r="G89">
            <v>39778</v>
          </cell>
          <cell r="H89" t="str">
            <v>한국건설기술연구원</v>
          </cell>
          <cell r="I89" t="str">
            <v>김창원,김구원,황경배,서영춘,이태호</v>
          </cell>
          <cell r="J89" t="str">
            <v>유사</v>
          </cell>
        </row>
        <row r="90">
          <cell r="A90">
            <v>146</v>
          </cell>
          <cell r="B90" t="str">
            <v>감리</v>
          </cell>
          <cell r="C90" t="str">
            <v>2008년도 서울지방국토관리청 국도 ITS 구축 감리용역</v>
          </cell>
          <cell r="D90">
            <v>132797700</v>
          </cell>
          <cell r="E90">
            <v>33199425</v>
          </cell>
          <cell r="F90">
            <v>39633</v>
          </cell>
          <cell r="G90">
            <v>39792</v>
          </cell>
          <cell r="H90" t="str">
            <v>한국건설기술연구원</v>
          </cell>
          <cell r="I90" t="str">
            <v>김동승,윤복청,이태호,염영배(비)</v>
          </cell>
          <cell r="J90" t="str">
            <v>유사</v>
          </cell>
        </row>
        <row r="91">
          <cell r="A91">
            <v>147</v>
          </cell>
          <cell r="B91" t="str">
            <v>감리</v>
          </cell>
          <cell r="C91" t="str">
            <v>여객터미널 공항이용안내단말기 개선공사 감리용역(BNTC1)</v>
          </cell>
          <cell r="D91">
            <v>9420000</v>
          </cell>
          <cell r="E91">
            <v>2355000</v>
          </cell>
          <cell r="F91">
            <v>39738</v>
          </cell>
          <cell r="G91">
            <v>39808</v>
          </cell>
          <cell r="H91" t="str">
            <v>인천국제공항공사</v>
          </cell>
          <cell r="I91" t="str">
            <v>김형구</v>
          </cell>
          <cell r="J91" t="str">
            <v>유사</v>
          </cell>
        </row>
        <row r="92">
          <cell r="A92">
            <v>148</v>
          </cell>
          <cell r="B92" t="str">
            <v>감리</v>
          </cell>
          <cell r="C92" t="str">
            <v>무인단속시스템 구축사업 책임감리용역</v>
          </cell>
          <cell r="D92">
            <v>77283000</v>
          </cell>
          <cell r="E92">
            <v>19320750</v>
          </cell>
          <cell r="F92">
            <v>39576</v>
          </cell>
          <cell r="G92">
            <v>39815</v>
          </cell>
          <cell r="H92" t="str">
            <v>서울특별시</v>
          </cell>
          <cell r="I92" t="str">
            <v>김명곤,김영종,염영배(비)</v>
          </cell>
          <cell r="J92" t="str">
            <v>유사</v>
          </cell>
        </row>
        <row r="93">
          <cell r="A93">
            <v>149</v>
          </cell>
          <cell r="B93" t="str">
            <v>감리</v>
          </cell>
          <cell r="C93" t="str">
            <v>인천국제공항철도 통신설비 신설공사 전면책임감리용역</v>
          </cell>
          <cell r="D93">
            <v>796491000</v>
          </cell>
          <cell r="E93">
            <v>199122750</v>
          </cell>
          <cell r="F93">
            <v>37950</v>
          </cell>
          <cell r="G93">
            <v>40178</v>
          </cell>
          <cell r="H93" t="str">
            <v>인천국제공항철도(주)</v>
          </cell>
          <cell r="I93" t="str">
            <v>신동필,김주일,황홍헌,이열호</v>
          </cell>
          <cell r="J93" t="str">
            <v>동일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신청서"/>
      <sheetName val="표지"/>
      <sheetName val="자기평가서"/>
      <sheetName val="참여감리원동의서"/>
      <sheetName val="담합입찰방지각서"/>
      <sheetName val="실적증명서각서"/>
      <sheetName val="회사현황"/>
      <sheetName val="감리원현황"/>
      <sheetName val="손성찬"/>
      <sheetName val="손성찬(통신)"/>
      <sheetName val="손성찬(감리)"/>
      <sheetName val="임동열"/>
      <sheetName val="임동열(통신)"/>
      <sheetName val="임동열(참여)"/>
      <sheetName val="임동열(감리)"/>
      <sheetName val="이용기"/>
      <sheetName val="이용기(통신)"/>
      <sheetName val="이용기(참여)"/>
      <sheetName val="이용기(감리)"/>
      <sheetName val="국태호"/>
      <sheetName val="국태호(통신)"/>
      <sheetName val="국태호(참여)"/>
      <sheetName val="국태호(감리)"/>
      <sheetName val="신동석"/>
      <sheetName val="신동석(통신)"/>
      <sheetName val="신동석(참여)"/>
      <sheetName val="신동석(감리)"/>
      <sheetName val="이재연"/>
      <sheetName val="이재연(통신)"/>
      <sheetName val="유사현황"/>
      <sheetName val="실적현황"/>
      <sheetName val="참가제한"/>
      <sheetName val="건실도"/>
      <sheetName val="기술개발현황"/>
      <sheetName val="신기술"/>
      <sheetName val="특허"/>
      <sheetName val="실용신안"/>
      <sheetName val="기술개발투자실적,교육"/>
      <sheetName val="교체빈도"/>
      <sheetName val="가점사항"/>
      <sheetName val="감점사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손성찬</v>
          </cell>
          <cell r="D5">
            <v>20110</v>
          </cell>
        </row>
        <row r="6">
          <cell r="C6" t="str">
            <v>임동열</v>
          </cell>
          <cell r="D6">
            <v>20306</v>
          </cell>
        </row>
        <row r="7">
          <cell r="C7" t="str">
            <v>이용기</v>
          </cell>
          <cell r="D7">
            <v>20192</v>
          </cell>
        </row>
        <row r="8">
          <cell r="C8" t="str">
            <v>국태호</v>
          </cell>
          <cell r="D8">
            <v>22703</v>
          </cell>
        </row>
        <row r="9">
          <cell r="C9" t="str">
            <v>신동석</v>
          </cell>
          <cell r="D9">
            <v>20152</v>
          </cell>
        </row>
        <row r="10">
          <cell r="C10" t="str">
            <v>이재연</v>
          </cell>
          <cell r="D10">
            <v>20213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제1호"/>
      <sheetName val="제2호"/>
      <sheetName val="제3호(자기평가서)"/>
      <sheetName val="참여감리원동의서"/>
      <sheetName val="담합입찰방지각서"/>
      <sheetName val="실적증명서각서"/>
      <sheetName val="참여업체현황"/>
      <sheetName val="참여감리원현황"/>
      <sheetName val="제6-2호(김민철)"/>
      <sheetName val="제6호(권영관)"/>
      <sheetName val="제6-1호(권영관)"/>
      <sheetName val="제6-2호(권영관)"/>
      <sheetName val="제6-3호(권영관)"/>
      <sheetName val="제6호(김봉진)"/>
      <sheetName val="제6-1호(김봉진)"/>
      <sheetName val="제6-2호(김봉진)"/>
      <sheetName val="제6-3호(김봉진)"/>
      <sheetName val="제6호(박동화)"/>
      <sheetName val="제6-1호(박동화)"/>
      <sheetName val="제6-2호(박동화)"/>
      <sheetName val="제6-3호(박동화)"/>
      <sheetName val="제6호(김영수)"/>
      <sheetName val="제6-1호(김영수)"/>
      <sheetName val="제6-2호(김영수)"/>
      <sheetName val="제6-3호(김영수)"/>
      <sheetName val="제6호(조백동)"/>
      <sheetName val="제6-1호(조백동)"/>
      <sheetName val="제6-2호(조백동)"/>
      <sheetName val="제6-3호(조백동)"/>
      <sheetName val="제6호(이재훈)"/>
      <sheetName val="제6-1호(이재훈)"/>
      <sheetName val="유사용역 수행실적"/>
      <sheetName val="유사용역 실적사항"/>
      <sheetName val="업무정지"/>
      <sheetName val="재정상태건실도"/>
      <sheetName val="기술개발실적(효원)"/>
      <sheetName val="건설신기술현황(효원)"/>
      <sheetName val="특허등록현황(효원)"/>
      <sheetName val="실용신안현황(효원)"/>
      <sheetName val="투자실적&amp;교육"/>
      <sheetName val="교체빈도"/>
      <sheetName val="가점사항"/>
      <sheetName val="감점사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권영관</v>
          </cell>
          <cell r="D5">
            <v>19731</v>
          </cell>
        </row>
        <row r="6">
          <cell r="C6" t="str">
            <v>김봉진</v>
          </cell>
          <cell r="D6">
            <v>20692</v>
          </cell>
        </row>
        <row r="7">
          <cell r="C7" t="str">
            <v>박동화</v>
          </cell>
          <cell r="D7">
            <v>20644</v>
          </cell>
        </row>
        <row r="8">
          <cell r="C8" t="str">
            <v>김영수</v>
          </cell>
          <cell r="D8">
            <v>18459</v>
          </cell>
        </row>
        <row r="9">
          <cell r="C9" t="str">
            <v>조백동</v>
          </cell>
          <cell r="D9">
            <v>20245</v>
          </cell>
        </row>
        <row r="10">
          <cell r="C10" t="str">
            <v>이재훈</v>
          </cell>
          <cell r="D10">
            <v>20250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3"/>
      <sheetName val="2004년"/>
      <sheetName val="2005년"/>
      <sheetName val="2005년중간퇴직자"/>
      <sheetName val="2005년(연말)"/>
      <sheetName val="2005년(연말) (2)"/>
      <sheetName val="2006년"/>
      <sheetName val="2006년(연말)"/>
      <sheetName val="2006년(퇴직)"/>
      <sheetName val="2007년"/>
      <sheetName val="2007년(퇴직)"/>
      <sheetName val="2007년-건강"/>
      <sheetName val="2007년(연말)"/>
      <sheetName val="2008년"/>
      <sheetName val="2008년(연말)"/>
      <sheetName val="2008년(연말)-퇴직자"/>
      <sheetName val="2009년"/>
      <sheetName val="2009년(연말)"/>
      <sheetName val="09년 중간퇴직자"/>
      <sheetName val="2010년"/>
      <sheetName val="2010년(연말)"/>
      <sheetName val="2010년(중간퇴직자)"/>
      <sheetName val="05-10년 퇴직자"/>
      <sheetName val="2011년"/>
      <sheetName val="2011년(중간퇴직자)"/>
      <sheetName val="2011년(연말)"/>
      <sheetName val="2012년"/>
      <sheetName val="2012년(중간퇴직)"/>
      <sheetName val="2012년(연말)"/>
      <sheetName val="2012퇴직금정산현황"/>
      <sheetName val="2013년"/>
      <sheetName val="2013년(중간퇴직)"/>
      <sheetName val="2013년(연말)"/>
      <sheetName val="2014년"/>
      <sheetName val="2014년(중간퇴직)"/>
      <sheetName val="2014년(연말)"/>
      <sheetName val="2015년"/>
      <sheetName val="2015년 (중간퇴직)"/>
      <sheetName val="2015년(연말)"/>
      <sheetName val="2016년"/>
      <sheetName val="2016년(퇴직)"/>
      <sheetName val="2016년(연말)"/>
      <sheetName val="2017년"/>
      <sheetName val="개인별자격&amp;경력(2017)"/>
      <sheetName val="개인별자격&amp;경력(2016)"/>
      <sheetName val="개인별자격&amp;경력(2015)"/>
      <sheetName val="개인별자격&amp;경력(2014)"/>
      <sheetName val="개인별자격&amp;경력(2010)"/>
      <sheetName val="개인별자격&amp;경력(2008)-1"/>
      <sheetName val="개인별자격&amp;경력(2008)"/>
      <sheetName val="개인별자격&amp;경력"/>
      <sheetName val="개인별자격&amp;경력(2005)"/>
      <sheetName val="개인별자격&amp;경력(2005)2"/>
      <sheetName val="개인별자격&amp;경력(2005)2 (3)"/>
      <sheetName val="개인별자격&amp;경력(2005)2 (4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1">
          <cell r="A1" t="str">
            <v>직원현황[2016년]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</row>
        <row r="2">
          <cell r="A2" t="str">
            <v>성   명</v>
          </cell>
          <cell r="B2" t="str">
            <v>생년월일</v>
          </cell>
          <cell r="C2" t="str">
            <v>주민등록번호</v>
          </cell>
          <cell r="D2" t="str">
            <v>주     소</v>
          </cell>
          <cell r="E2" t="str">
            <v>연 락 처</v>
          </cell>
          <cell r="F2">
            <v>0</v>
          </cell>
          <cell r="G2" t="str">
            <v>입사일</v>
          </cell>
          <cell r="H2" t="str">
            <v>퇴사일</v>
          </cell>
          <cell r="I2" t="str">
            <v>공사협회등급</v>
          </cell>
          <cell r="J2">
            <v>0</v>
          </cell>
          <cell r="K2" t="str">
            <v>엔경력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 t="str">
            <v xml:space="preserve">집 </v>
          </cell>
          <cell r="F3" t="str">
            <v>휴대폰</v>
          </cell>
          <cell r="G3">
            <v>0</v>
          </cell>
          <cell r="H3">
            <v>0</v>
          </cell>
          <cell r="I3" t="str">
            <v>기술자</v>
          </cell>
          <cell r="J3" t="str">
            <v>감리</v>
          </cell>
          <cell r="K3">
            <v>0</v>
          </cell>
        </row>
        <row r="4">
          <cell r="A4" t="str">
            <v>강영순</v>
          </cell>
          <cell r="B4" t="str">
            <v>1950-08-12</v>
          </cell>
          <cell r="C4" t="str">
            <v>500812-2101615</v>
          </cell>
          <cell r="D4" t="str">
            <v>경기도 안양시 동안구 비산동 425, 비산삼성래미안아파트 120동 204호</v>
          </cell>
          <cell r="E4" t="str">
            <v>031-465-1329</v>
          </cell>
          <cell r="F4" t="str">
            <v>010-5242-0873</v>
          </cell>
          <cell r="G4">
            <v>38119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66</v>
          </cell>
          <cell r="M4" t="str">
            <v>감사</v>
          </cell>
        </row>
        <row r="5">
          <cell r="A5" t="str">
            <v>진재권</v>
          </cell>
          <cell r="B5" t="str">
            <v>1951-05-07</v>
          </cell>
          <cell r="C5" t="str">
            <v>510507-1102112</v>
          </cell>
          <cell r="D5" t="str">
            <v>경기도 안양시 동안구 관악대로 133, 비산삼성래미안아파트 120동 204호(비산동)</v>
          </cell>
          <cell r="E5" t="str">
            <v>031-465-1329</v>
          </cell>
          <cell r="F5" t="str">
            <v>010-5283-0873</v>
          </cell>
          <cell r="G5">
            <v>33482</v>
          </cell>
          <cell r="H5">
            <v>0</v>
          </cell>
          <cell r="I5" t="str">
            <v>특급</v>
          </cell>
          <cell r="J5" t="str">
            <v>특급</v>
          </cell>
          <cell r="K5" t="str">
            <v>기술사</v>
          </cell>
          <cell r="L5">
            <v>65</v>
          </cell>
          <cell r="M5" t="str">
            <v>대표이사</v>
          </cell>
          <cell r="N5" t="str">
            <v>hw8873@korea.com
hw8231@daum.net</v>
          </cell>
        </row>
        <row r="6">
          <cell r="A6" t="str">
            <v>배중한</v>
          </cell>
          <cell r="B6" t="str">
            <v>1952-12-17</v>
          </cell>
          <cell r="C6" t="str">
            <v>521217-1906721</v>
          </cell>
          <cell r="D6" t="str">
            <v>경기도 수원시 권선구 덕영대로 1113-7
(세류동)</v>
          </cell>
          <cell r="E6" t="str">
            <v>031-233-0824</v>
          </cell>
          <cell r="F6" t="str">
            <v>010-3206-8873</v>
          </cell>
          <cell r="G6">
            <v>40599</v>
          </cell>
          <cell r="H6" t="str">
            <v xml:space="preserve">(11-02-10)
</v>
          </cell>
          <cell r="I6" t="str">
            <v>특급</v>
          </cell>
          <cell r="J6" t="str">
            <v>특급</v>
          </cell>
          <cell r="K6" t="str">
            <v>특급</v>
          </cell>
          <cell r="L6">
            <v>64</v>
          </cell>
          <cell r="M6" t="str">
            <v>전무이사</v>
          </cell>
          <cell r="N6" t="str">
            <v>baejh52@hanmail.net</v>
          </cell>
        </row>
        <row r="7">
          <cell r="A7" t="str">
            <v>홍형표</v>
          </cell>
          <cell r="B7" t="str">
            <v>1966-10-10</v>
          </cell>
          <cell r="C7" t="str">
            <v>661010-1332823</v>
          </cell>
          <cell r="D7" t="str">
            <v>서울특별시 영등포구 대림로31길 39,
신동아APT 1동 107호(대림동)</v>
          </cell>
          <cell r="E7" t="str">
            <v>02-835-0582</v>
          </cell>
          <cell r="F7" t="str">
            <v>010-3695-8873</v>
          </cell>
          <cell r="G7">
            <v>35181</v>
          </cell>
          <cell r="H7">
            <v>0</v>
          </cell>
          <cell r="I7" t="str">
            <v>특급</v>
          </cell>
          <cell r="J7" t="str">
            <v>특급</v>
          </cell>
          <cell r="K7" t="str">
            <v>특급</v>
          </cell>
          <cell r="L7">
            <v>50</v>
          </cell>
          <cell r="M7" t="str">
            <v>상무이사</v>
          </cell>
          <cell r="N7" t="str">
            <v>hhp0582@naver.com</v>
          </cell>
        </row>
        <row r="8">
          <cell r="A8" t="str">
            <v>임현실</v>
          </cell>
          <cell r="B8" t="str">
            <v>1973-07-17</v>
          </cell>
          <cell r="C8" t="str">
            <v>730717-2648832</v>
          </cell>
          <cell r="D8" t="str">
            <v>서울 양천구 목동중앙북로8길 14-10</v>
          </cell>
          <cell r="E8" t="str">
            <v>010-2750-3721</v>
          </cell>
          <cell r="F8" t="str">
            <v>010-2750-3721</v>
          </cell>
          <cell r="G8">
            <v>36731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43</v>
          </cell>
          <cell r="M8" t="str">
            <v>차 장</v>
          </cell>
          <cell r="N8" t="str">
            <v>sil-lily@hanmail.net</v>
          </cell>
        </row>
        <row r="9">
          <cell r="A9" t="str">
            <v>신동수</v>
          </cell>
          <cell r="B9" t="str">
            <v>1955-01-24</v>
          </cell>
          <cell r="C9" t="str">
            <v>550124-1063315</v>
          </cell>
          <cell r="D9" t="str">
            <v>인천시 연수구 송도동 송도문화로 28, 글로벌캠퍼스푸르지오 108동 1404호</v>
          </cell>
          <cell r="E9" t="str">
            <v>070-7590-2452</v>
          </cell>
          <cell r="F9" t="str">
            <v>010-8151-2452</v>
          </cell>
          <cell r="G9">
            <v>40284</v>
          </cell>
          <cell r="H9">
            <v>0</v>
          </cell>
          <cell r="I9" t="str">
            <v>고급</v>
          </cell>
          <cell r="J9" t="str">
            <v>고급</v>
          </cell>
          <cell r="K9" t="str">
            <v>특급</v>
          </cell>
          <cell r="L9">
            <v>62</v>
          </cell>
          <cell r="M9" t="str">
            <v>상무이사</v>
          </cell>
          <cell r="N9" t="str">
            <v>woungka@daum.net</v>
          </cell>
        </row>
        <row r="10">
          <cell r="A10" t="str">
            <v>김영수</v>
          </cell>
          <cell r="B10" t="str">
            <v>1950-07-15</v>
          </cell>
          <cell r="C10" t="str">
            <v>500715-1121913</v>
          </cell>
          <cell r="D10" t="str">
            <v>대전광역시 유성구 배울2로3 대덕테크노밸리8단지 802동 201호(관평동)</v>
          </cell>
          <cell r="E10" t="str">
            <v>042-361-3700</v>
          </cell>
          <cell r="F10" t="str">
            <v>010-5630-7440</v>
          </cell>
          <cell r="G10">
            <v>41186</v>
          </cell>
          <cell r="H10">
            <v>0</v>
          </cell>
          <cell r="I10" t="str">
            <v>특급</v>
          </cell>
          <cell r="J10" t="str">
            <v>특급</v>
          </cell>
          <cell r="K10" t="str">
            <v>고급</v>
          </cell>
          <cell r="L10">
            <v>66</v>
          </cell>
          <cell r="M10" t="str">
            <v>이 사</v>
          </cell>
          <cell r="N10" t="str">
            <v>kys3700@hanmail.net</v>
          </cell>
        </row>
        <row r="11">
          <cell r="A11" t="str">
            <v>김연호</v>
          </cell>
          <cell r="B11" t="str">
            <v>1983-02-20</v>
          </cell>
          <cell r="C11" t="str">
            <v>830220-1805711</v>
          </cell>
          <cell r="D11" t="str">
            <v>인천광역시 부평구 남부역로5번길 14-0, 아림파크빌 302호(부평동)</v>
          </cell>
          <cell r="E11">
            <v>0</v>
          </cell>
          <cell r="F11" t="str">
            <v>010-7452-0122</v>
          </cell>
          <cell r="G11">
            <v>40210</v>
          </cell>
          <cell r="H11">
            <v>0</v>
          </cell>
          <cell r="I11" t="str">
            <v>고급</v>
          </cell>
          <cell r="J11" t="str">
            <v>중급</v>
          </cell>
          <cell r="K11" t="str">
            <v>중급</v>
          </cell>
          <cell r="L11">
            <v>33</v>
          </cell>
          <cell r="M11" t="str">
            <v>차 장</v>
          </cell>
          <cell r="N11" t="str">
            <v>yonomell@nate.com</v>
          </cell>
        </row>
        <row r="12">
          <cell r="A12" t="str">
            <v>박성기</v>
          </cell>
          <cell r="B12" t="str">
            <v>1949-09-20</v>
          </cell>
          <cell r="C12" t="str">
            <v>490920-1932512</v>
          </cell>
          <cell r="D12" t="str">
            <v>서울시 양천구 목동 405 목동 대림아파트 1011-1307</v>
          </cell>
          <cell r="E12" t="str">
            <v>02-2653-8141</v>
          </cell>
          <cell r="F12" t="str">
            <v>010-9023-8141</v>
          </cell>
          <cell r="G12">
            <v>40599</v>
          </cell>
          <cell r="H12">
            <v>0</v>
          </cell>
          <cell r="I12" t="str">
            <v>특급</v>
          </cell>
          <cell r="J12" t="str">
            <v>특급</v>
          </cell>
          <cell r="K12" t="str">
            <v>고급</v>
          </cell>
          <cell r="L12">
            <v>67</v>
          </cell>
          <cell r="M12" t="str">
            <v>기술고문</v>
          </cell>
          <cell r="N12" t="str">
            <v>psgee03@daum.net</v>
          </cell>
        </row>
        <row r="13">
          <cell r="A13" t="str">
            <v>최진학</v>
          </cell>
          <cell r="B13" t="str">
            <v>1985-11-28</v>
          </cell>
          <cell r="C13" t="str">
            <v>851128-1235015</v>
          </cell>
          <cell r="D13" t="str">
            <v>서울시 은평구 은평로21길 31-18, 수정빌라 301호(녹번동)</v>
          </cell>
          <cell r="E13" t="str">
            <v>02-352-7844</v>
          </cell>
          <cell r="F13" t="str">
            <v>010-9320-4931</v>
          </cell>
          <cell r="G13">
            <v>40616</v>
          </cell>
          <cell r="H13">
            <v>0</v>
          </cell>
          <cell r="I13">
            <v>0</v>
          </cell>
          <cell r="J13">
            <v>0</v>
          </cell>
          <cell r="K13" t="str">
            <v>초급</v>
          </cell>
          <cell r="L13">
            <v>31</v>
          </cell>
          <cell r="M13" t="str">
            <v>과 장</v>
          </cell>
          <cell r="N13" t="str">
            <v>slayers39@nate.com</v>
          </cell>
        </row>
        <row r="14">
          <cell r="A14" t="str">
            <v>장태식</v>
          </cell>
          <cell r="B14" t="str">
            <v>1958-11-13</v>
          </cell>
          <cell r="C14" t="str">
            <v>581113-1093918</v>
          </cell>
          <cell r="D14" t="str">
            <v>서울시 강남구 대치동 933-35, 한티아파트 101-302호</v>
          </cell>
          <cell r="E14">
            <v>0</v>
          </cell>
          <cell r="F14" t="str">
            <v>010-9990-2334</v>
          </cell>
          <cell r="G14">
            <v>41395</v>
          </cell>
          <cell r="H14">
            <v>0</v>
          </cell>
          <cell r="I14" t="str">
            <v>특급</v>
          </cell>
          <cell r="J14" t="str">
            <v>특급</v>
          </cell>
          <cell r="K14" t="str">
            <v>특급</v>
          </cell>
          <cell r="L14">
            <v>58</v>
          </cell>
          <cell r="M14" t="str">
            <v>상무이사</v>
          </cell>
          <cell r="N14" t="str">
            <v>jtscool@hanmail.net</v>
          </cell>
        </row>
        <row r="15">
          <cell r="A15" t="str">
            <v>신현선</v>
          </cell>
          <cell r="B15" t="str">
            <v>1971-02-20</v>
          </cell>
          <cell r="C15" t="str">
            <v>710220-1232838</v>
          </cell>
          <cell r="D15" t="str">
            <v>서울시 광진구 자양로23길 83-11 (구의동)</v>
          </cell>
          <cell r="E15" t="str">
            <v>02-444-5079</v>
          </cell>
          <cell r="F15" t="str">
            <v>018-255-5079</v>
          </cell>
          <cell r="G15">
            <v>41491</v>
          </cell>
          <cell r="H15">
            <v>0</v>
          </cell>
          <cell r="I15" t="str">
            <v>고급</v>
          </cell>
          <cell r="J15" t="str">
            <v>고급</v>
          </cell>
          <cell r="K15" t="str">
            <v>특급</v>
          </cell>
          <cell r="L15">
            <v>45</v>
          </cell>
          <cell r="M15" t="str">
            <v>이 사</v>
          </cell>
          <cell r="N15" t="str">
            <v>shsun2013@naver.com</v>
          </cell>
        </row>
        <row r="16">
          <cell r="A16" t="str">
            <v>윤영수</v>
          </cell>
          <cell r="B16" t="str">
            <v>1956-09-29</v>
          </cell>
          <cell r="C16" t="str">
            <v>560929-1051215</v>
          </cell>
          <cell r="D16" t="str">
            <v>서울시 송파구 올림픽로 135, 202동 1901호(잠실동, 리센츠)</v>
          </cell>
          <cell r="E16" t="str">
            <v>02-419-6960</v>
          </cell>
          <cell r="F16" t="str">
            <v>010-3064-5601</v>
          </cell>
          <cell r="G16">
            <v>41673</v>
          </cell>
          <cell r="H16">
            <v>0</v>
          </cell>
          <cell r="I16" t="str">
            <v>특급</v>
          </cell>
          <cell r="J16" t="str">
            <v>특급</v>
          </cell>
          <cell r="K16" t="str">
            <v>초급</v>
          </cell>
          <cell r="L16">
            <v>60</v>
          </cell>
          <cell r="M16" t="str">
            <v>이 사</v>
          </cell>
          <cell r="N16" t="str">
            <v>yysoo5418@hanmail.net</v>
          </cell>
        </row>
        <row r="17">
          <cell r="A17" t="str">
            <v>여운종1</v>
          </cell>
          <cell r="B17" t="str">
            <v>1953-12-01</v>
          </cell>
          <cell r="C17" t="str">
            <v>531201-1478218</v>
          </cell>
          <cell r="D17" t="str">
            <v>충남 천안시 동남구 성불사길 36, 부경APT 105-1501호(안서동)</v>
          </cell>
          <cell r="E17">
            <v>0</v>
          </cell>
          <cell r="F17" t="str">
            <v>010-2286-3917</v>
          </cell>
          <cell r="G17">
            <v>41701</v>
          </cell>
          <cell r="H17">
            <v>42460</v>
          </cell>
          <cell r="I17" t="str">
            <v>특급</v>
          </cell>
          <cell r="J17" t="str">
            <v>특급</v>
          </cell>
          <cell r="K17" t="str">
            <v>특급</v>
          </cell>
          <cell r="L17">
            <v>63</v>
          </cell>
          <cell r="M17" t="str">
            <v>이 사</v>
          </cell>
          <cell r="N17" t="str">
            <v>ryowj@daum.net</v>
          </cell>
        </row>
        <row r="18">
          <cell r="A18" t="str">
            <v>윤영한</v>
          </cell>
          <cell r="B18" t="str">
            <v>1987-02-15</v>
          </cell>
          <cell r="C18" t="str">
            <v>870215-1030013</v>
          </cell>
          <cell r="D18" t="str">
            <v xml:space="preserve">서울시 성북구 종암로 167, 동일하이빌 101동 1904호(하월곡동) </v>
          </cell>
          <cell r="E18">
            <v>0</v>
          </cell>
          <cell r="F18" t="str">
            <v>010-9161-9909</v>
          </cell>
          <cell r="G18">
            <v>41701</v>
          </cell>
          <cell r="H18">
            <v>0</v>
          </cell>
          <cell r="I18">
            <v>0</v>
          </cell>
          <cell r="J18">
            <v>0</v>
          </cell>
          <cell r="K18" t="str">
            <v>초급</v>
          </cell>
          <cell r="L18">
            <v>29</v>
          </cell>
          <cell r="M18" t="str">
            <v>대 리</v>
          </cell>
          <cell r="N18" t="str">
            <v>yyhpunji@nate.com</v>
          </cell>
        </row>
        <row r="19">
          <cell r="A19" t="str">
            <v>이영상</v>
          </cell>
          <cell r="B19" t="str">
            <v>1955-05-23</v>
          </cell>
          <cell r="C19" t="str">
            <v>550523-1100517</v>
          </cell>
          <cell r="D19" t="str">
            <v>경남 김해시 분성로 14, 103동1601호(일동한신아파트, 외동)</v>
          </cell>
          <cell r="E19" t="str">
            <v>055-324-5949</v>
          </cell>
          <cell r="F19" t="str">
            <v>010-2521-5939</v>
          </cell>
          <cell r="G19">
            <v>41791</v>
          </cell>
          <cell r="H19">
            <v>42643</v>
          </cell>
          <cell r="I19" t="str">
            <v>특급</v>
          </cell>
          <cell r="J19" t="str">
            <v>특급</v>
          </cell>
          <cell r="K19" t="str">
            <v>기술사</v>
          </cell>
          <cell r="L19">
            <v>61</v>
          </cell>
          <cell r="M19" t="str">
            <v>부사장</v>
          </cell>
          <cell r="N19" t="str">
            <v>airnav@naver.com</v>
          </cell>
        </row>
        <row r="20">
          <cell r="A20" t="str">
            <v>김시환</v>
          </cell>
          <cell r="B20" t="str">
            <v>1956-05-01</v>
          </cell>
          <cell r="C20" t="str">
            <v>560501-1063314</v>
          </cell>
          <cell r="D20" t="str">
            <v>서울시 구로구 고척동 327 동아한신아파트 102-1505</v>
          </cell>
          <cell r="E20">
            <v>0</v>
          </cell>
          <cell r="F20" t="str">
            <v>010-2586-7799</v>
          </cell>
          <cell r="G20">
            <v>41821</v>
          </cell>
          <cell r="H20">
            <v>0</v>
          </cell>
          <cell r="I20" t="str">
            <v>특급</v>
          </cell>
          <cell r="J20" t="str">
            <v>특급</v>
          </cell>
          <cell r="K20" t="str">
            <v>특급</v>
          </cell>
          <cell r="L20">
            <v>60</v>
          </cell>
          <cell r="M20" t="str">
            <v>이 사</v>
          </cell>
          <cell r="N20" t="str">
            <v>ksh21234@daum.net</v>
          </cell>
        </row>
        <row r="21">
          <cell r="A21" t="str">
            <v>박영규</v>
          </cell>
          <cell r="B21" t="str">
            <v>1953-06-16</v>
          </cell>
          <cell r="C21" t="str">
            <v>530616-1053110</v>
          </cell>
          <cell r="D21" t="str">
            <v>경기도 김포시 김포한강4로 420번길 164,305동 1401호(구래동,호수마을 자연앤이편한세상아파트)</v>
          </cell>
          <cell r="E21" t="str">
            <v>070-7590-5749</v>
          </cell>
          <cell r="F21" t="str">
            <v>010-8266-5749</v>
          </cell>
          <cell r="G21">
            <v>41845</v>
          </cell>
          <cell r="H21">
            <v>42729</v>
          </cell>
          <cell r="I21" t="str">
            <v>특급</v>
          </cell>
          <cell r="J21" t="str">
            <v>고급</v>
          </cell>
          <cell r="K21" t="str">
            <v>특급</v>
          </cell>
          <cell r="L21">
            <v>63</v>
          </cell>
          <cell r="M21" t="str">
            <v>이 사</v>
          </cell>
          <cell r="N21" t="str">
            <v>parote53@naver.com</v>
          </cell>
        </row>
        <row r="22">
          <cell r="A22" t="str">
            <v>이영규</v>
          </cell>
          <cell r="B22" t="str">
            <v>1952-09-26</v>
          </cell>
          <cell r="C22" t="str">
            <v>520926-1790026</v>
          </cell>
          <cell r="D22" t="str">
            <v>대구시 동구 과학로 2길 9 (각산동) 누리마루3층</v>
          </cell>
          <cell r="E22" t="str">
            <v>053-654-5599</v>
          </cell>
          <cell r="F22" t="str">
            <v>010-2878-5599</v>
          </cell>
          <cell r="G22">
            <v>41858</v>
          </cell>
          <cell r="H22">
            <v>42405</v>
          </cell>
          <cell r="I22" t="str">
            <v>특급</v>
          </cell>
          <cell r="J22" t="str">
            <v>특급</v>
          </cell>
          <cell r="K22" t="str">
            <v>특급</v>
          </cell>
          <cell r="L22">
            <v>64</v>
          </cell>
          <cell r="M22" t="str">
            <v>이 사</v>
          </cell>
          <cell r="N22" t="str">
            <v>youngkgu5599@daum.net</v>
          </cell>
        </row>
        <row r="23">
          <cell r="A23" t="str">
            <v>진효정</v>
          </cell>
          <cell r="B23" t="str">
            <v>1992-01-24</v>
          </cell>
          <cell r="C23" t="str">
            <v>920124-2178711</v>
          </cell>
          <cell r="D23" t="str">
            <v>경기도 안양시 동안구 관악대로 133, 비산삼성래미안아파트 120동 204호(비산동)</v>
          </cell>
          <cell r="E23" t="str">
            <v>031-465-1329</v>
          </cell>
          <cell r="F23" t="str">
            <v>010-4753-0864</v>
          </cell>
          <cell r="G23">
            <v>42009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25</v>
          </cell>
          <cell r="M23" t="str">
            <v>대 리</v>
          </cell>
          <cell r="N23" t="str">
            <v>chin_hyojong@naver.com</v>
          </cell>
        </row>
        <row r="24">
          <cell r="A24" t="str">
            <v>김인철</v>
          </cell>
          <cell r="B24" t="str">
            <v>1961-02-17</v>
          </cell>
          <cell r="C24" t="str">
            <v>610217-1889721</v>
          </cell>
          <cell r="D24" t="str">
            <v>대구광역시 달서구 월배로11길 33,
진천역 AK그랑폴리스 112동 2702호(유천동)</v>
          </cell>
          <cell r="E24" t="str">
            <v>053-261-4181</v>
          </cell>
          <cell r="F24" t="str">
            <v>010-2794-4181</v>
          </cell>
          <cell r="G24">
            <v>42061</v>
          </cell>
          <cell r="H24">
            <v>0</v>
          </cell>
          <cell r="I24" t="str">
            <v>특급</v>
          </cell>
          <cell r="J24" t="str">
            <v>특급</v>
          </cell>
          <cell r="K24" t="str">
            <v>특급</v>
          </cell>
          <cell r="L24">
            <v>55</v>
          </cell>
          <cell r="M24" t="str">
            <v>이 사</v>
          </cell>
          <cell r="N24" t="str">
            <v>kic1960@hanmail.net</v>
          </cell>
        </row>
        <row r="25">
          <cell r="A25" t="str">
            <v>유광일</v>
          </cell>
          <cell r="B25" t="str">
            <v>1964-08-06</v>
          </cell>
          <cell r="C25" t="str">
            <v>640806-1110119</v>
          </cell>
          <cell r="D25" t="str">
            <v>부산시 기장군 기장읍 교리 탑스빌리지 2차 B-202</v>
          </cell>
          <cell r="E25">
            <v>0</v>
          </cell>
          <cell r="F25" t="str">
            <v>010-3551-7598</v>
          </cell>
          <cell r="G25">
            <v>42095</v>
          </cell>
          <cell r="H25">
            <v>42454</v>
          </cell>
          <cell r="I25" t="str">
            <v>고급</v>
          </cell>
          <cell r="J25" t="str">
            <v>고급</v>
          </cell>
          <cell r="K25">
            <v>0</v>
          </cell>
          <cell r="L25">
            <v>52</v>
          </cell>
          <cell r="M25" t="str">
            <v>이 사</v>
          </cell>
          <cell r="N25" t="str">
            <v>yks642@naver.com</v>
          </cell>
        </row>
        <row r="26">
          <cell r="A26" t="str">
            <v>김봉진</v>
          </cell>
          <cell r="B26" t="str">
            <v>1956-08-25</v>
          </cell>
          <cell r="C26" t="str">
            <v>560825-1101718</v>
          </cell>
          <cell r="D26" t="str">
            <v>부산광역시 부산진구 동평로44번길 40, 6통1반(당감동)</v>
          </cell>
          <cell r="E26">
            <v>0</v>
          </cell>
          <cell r="F26" t="str">
            <v>010-9695-2626</v>
          </cell>
          <cell r="G26">
            <v>42125</v>
          </cell>
          <cell r="H26">
            <v>42699</v>
          </cell>
          <cell r="I26" t="str">
            <v>특급</v>
          </cell>
          <cell r="J26" t="str">
            <v>특급</v>
          </cell>
          <cell r="K26" t="str">
            <v>특급</v>
          </cell>
          <cell r="L26">
            <v>60</v>
          </cell>
          <cell r="M26" t="str">
            <v>이 사</v>
          </cell>
          <cell r="N26" t="str">
            <v>kbj26260@daum.net</v>
          </cell>
        </row>
        <row r="27">
          <cell r="A27" t="str">
            <v>김영환</v>
          </cell>
          <cell r="B27" t="str">
            <v>1952-01-29</v>
          </cell>
          <cell r="C27" t="str">
            <v>520129-1831317</v>
          </cell>
          <cell r="D27" t="str">
            <v>경남 창원시 마산합포구 완월동 478번지 화인APT 102동 1404호</v>
          </cell>
          <cell r="E27" t="str">
            <v>055-222-7766</v>
          </cell>
          <cell r="F27" t="str">
            <v>010-2635-2345</v>
          </cell>
          <cell r="G27">
            <v>42140</v>
          </cell>
          <cell r="H27">
            <v>0</v>
          </cell>
          <cell r="I27" t="str">
            <v>고급</v>
          </cell>
          <cell r="J27" t="str">
            <v>고급</v>
          </cell>
          <cell r="K27">
            <v>0</v>
          </cell>
          <cell r="L27">
            <v>65</v>
          </cell>
          <cell r="M27" t="str">
            <v>이 사</v>
          </cell>
          <cell r="N27" t="str">
            <v>yhtop1@naver.com</v>
          </cell>
        </row>
        <row r="28">
          <cell r="A28" t="str">
            <v>김형주</v>
          </cell>
          <cell r="B28" t="str">
            <v>1976-10-09</v>
          </cell>
          <cell r="C28" t="str">
            <v>761009-1850821</v>
          </cell>
          <cell r="D28" t="str">
            <v>경기도 용인시 수지구 성복2로76번길 31, 푸른마을 푸르지오아파트 109동 1203호(성복동)</v>
          </cell>
          <cell r="E28" t="str">
            <v>031-557-9079</v>
          </cell>
          <cell r="F28" t="str">
            <v>010-8709-2391</v>
          </cell>
          <cell r="G28">
            <v>42156</v>
          </cell>
          <cell r="H28">
            <v>0</v>
          </cell>
          <cell r="I28" t="str">
            <v>고급</v>
          </cell>
          <cell r="J28" t="str">
            <v>고급</v>
          </cell>
          <cell r="K28" t="str">
            <v>고급</v>
          </cell>
          <cell r="L28">
            <v>40</v>
          </cell>
          <cell r="M28" t="str">
            <v>부 장</v>
          </cell>
          <cell r="N28" t="str">
            <v>black7676@daum.net</v>
          </cell>
        </row>
        <row r="29">
          <cell r="A29" t="str">
            <v>곽은영</v>
          </cell>
          <cell r="B29" t="str">
            <v>1979-02-11</v>
          </cell>
          <cell r="C29" t="str">
            <v>790211-2121511</v>
          </cell>
          <cell r="D29" t="str">
            <v>경남 진주시 숙호산로 8, 우신파크 101동 1002호(이현동)</v>
          </cell>
          <cell r="E29">
            <v>0</v>
          </cell>
          <cell r="F29" t="str">
            <v>010-6580-4322</v>
          </cell>
          <cell r="G29">
            <v>42157</v>
          </cell>
          <cell r="H29">
            <v>42582</v>
          </cell>
          <cell r="I29">
            <v>0</v>
          </cell>
          <cell r="J29">
            <v>0</v>
          </cell>
          <cell r="K29">
            <v>0</v>
          </cell>
          <cell r="L29">
            <v>37</v>
          </cell>
          <cell r="M29" t="str">
            <v>사 원</v>
          </cell>
          <cell r="N29" t="str">
            <v>eyoung5294@nate.com</v>
          </cell>
        </row>
        <row r="30">
          <cell r="A30" t="str">
            <v>신두한</v>
          </cell>
          <cell r="B30" t="str">
            <v>1971-01-19</v>
          </cell>
          <cell r="C30" t="str">
            <v>710119-1897314</v>
          </cell>
          <cell r="D30" t="str">
            <v>부산광역시 남구 분포로 113, LG메트로시티 216동 701호(용호동)</v>
          </cell>
          <cell r="E30" t="str">
            <v>051-612-4871</v>
          </cell>
          <cell r="F30" t="str">
            <v>010-8525-0121</v>
          </cell>
          <cell r="G30">
            <v>42177</v>
          </cell>
          <cell r="H30">
            <v>42643</v>
          </cell>
          <cell r="I30" t="str">
            <v>특급</v>
          </cell>
          <cell r="J30" t="str">
            <v>고급</v>
          </cell>
          <cell r="K30">
            <v>0</v>
          </cell>
          <cell r="L30">
            <v>46</v>
          </cell>
          <cell r="M30" t="str">
            <v>부 장</v>
          </cell>
          <cell r="N30" t="str">
            <v>apache2000@empas.com</v>
          </cell>
        </row>
        <row r="31">
          <cell r="A31" t="str">
            <v>신인철</v>
          </cell>
          <cell r="B31" t="str">
            <v>1954-03-15</v>
          </cell>
          <cell r="C31" t="str">
            <v>540315-1489518</v>
          </cell>
          <cell r="D31" t="str">
            <v>121-856 서울시 마포구 토정로 242, 101-1006호 (신수동, 신수현대아파트)</v>
          </cell>
          <cell r="E31">
            <v>0</v>
          </cell>
          <cell r="F31" t="str">
            <v>010-2204-9194</v>
          </cell>
          <cell r="G31">
            <v>42261</v>
          </cell>
          <cell r="H31">
            <v>0</v>
          </cell>
          <cell r="I31">
            <v>0</v>
          </cell>
          <cell r="J31" t="str">
            <v>서울 403</v>
          </cell>
          <cell r="K31">
            <v>0</v>
          </cell>
          <cell r="L31">
            <v>62</v>
          </cell>
          <cell r="M31" t="str">
            <v>전문위원</v>
          </cell>
          <cell r="N31" t="str">
            <v>icshin@hanmail.net</v>
          </cell>
        </row>
        <row r="32">
          <cell r="A32" t="str">
            <v>김영진</v>
          </cell>
          <cell r="B32" t="str">
            <v>1954-02-21</v>
          </cell>
          <cell r="C32" t="str">
            <v xml:space="preserve">540221-1173911 </v>
          </cell>
          <cell r="D32" t="str">
            <v>150-794 서울시 영등포구 여의도동 국제금융로 7길 27, 삼부아파트 2동 146호</v>
          </cell>
          <cell r="E32">
            <v>0</v>
          </cell>
          <cell r="F32" t="str">
            <v>010-5449-3865</v>
          </cell>
          <cell r="G32">
            <v>42261</v>
          </cell>
          <cell r="H32">
            <v>0</v>
          </cell>
          <cell r="I32">
            <v>0</v>
          </cell>
          <cell r="J32" t="str">
            <v>서울 572</v>
          </cell>
          <cell r="K32">
            <v>0</v>
          </cell>
          <cell r="L32">
            <v>62</v>
          </cell>
          <cell r="M32" t="str">
            <v>전문위원</v>
          </cell>
          <cell r="N32" t="str">
            <v>yjinkim54@naver.com</v>
          </cell>
        </row>
        <row r="33">
          <cell r="A33" t="str">
            <v>백경현</v>
          </cell>
          <cell r="B33" t="str">
            <v>1958-07-20</v>
          </cell>
          <cell r="C33" t="str">
            <v>580720-1057711</v>
          </cell>
          <cell r="D33" t="str">
            <v>131-752 서울 중랑구 용마산로 252. 103동901호 (면목동,면목현대아파트)</v>
          </cell>
          <cell r="E33" t="str">
            <v>경기도 광명시 장터말길15(가학동 1028번지)</v>
          </cell>
          <cell r="F33" t="str">
            <v>010-5250-2266</v>
          </cell>
          <cell r="G33">
            <v>42261</v>
          </cell>
          <cell r="H33">
            <v>0</v>
          </cell>
          <cell r="I33">
            <v>0</v>
          </cell>
          <cell r="J33" t="str">
            <v>서울 599</v>
          </cell>
          <cell r="K33">
            <v>0</v>
          </cell>
          <cell r="L33">
            <v>58</v>
          </cell>
          <cell r="M33" t="str">
            <v>전문위원</v>
          </cell>
          <cell r="N33" t="str">
            <v>ok_helpu@naver.com</v>
          </cell>
        </row>
        <row r="34">
          <cell r="A34" t="str">
            <v>김화순</v>
          </cell>
          <cell r="B34" t="str">
            <v>1964-09-15</v>
          </cell>
          <cell r="C34" t="str">
            <v>640915-1031512</v>
          </cell>
          <cell r="D34" t="str">
            <v>411-803 경기도 고양시 일산서구 일산로635번길 32-21 (대화동) (3층)</v>
          </cell>
          <cell r="E34">
            <v>0</v>
          </cell>
          <cell r="F34" t="str">
            <v>010-3272-7206</v>
          </cell>
          <cell r="G34">
            <v>42261</v>
          </cell>
          <cell r="H34">
            <v>0</v>
          </cell>
          <cell r="I34">
            <v>0</v>
          </cell>
          <cell r="J34" t="str">
            <v>서울 588</v>
          </cell>
          <cell r="K34">
            <v>0</v>
          </cell>
          <cell r="L34">
            <v>52</v>
          </cell>
          <cell r="M34" t="str">
            <v>전문위원</v>
          </cell>
          <cell r="N34" t="str">
            <v>korea060410@naver.com</v>
          </cell>
        </row>
        <row r="35">
          <cell r="A35" t="str">
            <v>홍진우</v>
          </cell>
          <cell r="B35" t="str">
            <v>1964-01-11</v>
          </cell>
          <cell r="C35" t="str">
            <v>640111-1117610</v>
          </cell>
          <cell r="D35" t="str">
            <v>431-901 경기도 안양시 동안구 경수대로 733번길 23. 101동 805호 (호계2동, 호계1차 현대홈타운)</v>
          </cell>
          <cell r="E35">
            <v>0</v>
          </cell>
          <cell r="F35" t="str">
            <v>010-7794-8034</v>
          </cell>
          <cell r="G35">
            <v>42261</v>
          </cell>
          <cell r="H35">
            <v>0</v>
          </cell>
          <cell r="I35">
            <v>0</v>
          </cell>
          <cell r="J35" t="str">
            <v>서울 840</v>
          </cell>
          <cell r="K35">
            <v>0</v>
          </cell>
          <cell r="L35">
            <v>53</v>
          </cell>
          <cell r="M35" t="str">
            <v>전문위원</v>
          </cell>
          <cell r="N35" t="str">
            <v>hongjinw@hanmail.net</v>
          </cell>
        </row>
        <row r="36">
          <cell r="A36" t="str">
            <v>김충남</v>
          </cell>
          <cell r="B36" t="str">
            <v>1954-12-14</v>
          </cell>
          <cell r="C36" t="str">
            <v>541214-1347719</v>
          </cell>
          <cell r="D36" t="str">
            <v>서울특별시 양천구 목동동로 12길 60, 104동 1202호(신정동, 목동현대아파트)</v>
          </cell>
          <cell r="E36">
            <v>0</v>
          </cell>
          <cell r="F36" t="str">
            <v>010-3010-3070</v>
          </cell>
          <cell r="G36">
            <v>42278</v>
          </cell>
          <cell r="H36">
            <v>0</v>
          </cell>
          <cell r="I36" t="str">
            <v>특급
기술사</v>
          </cell>
          <cell r="J36" t="str">
            <v>특급</v>
          </cell>
          <cell r="K36">
            <v>0</v>
          </cell>
          <cell r="L36">
            <v>62</v>
          </cell>
          <cell r="M36" t="str">
            <v>상무이사</v>
          </cell>
          <cell r="N36" t="str">
            <v>cnk1122@hanmail.net</v>
          </cell>
        </row>
        <row r="37">
          <cell r="A37" t="str">
            <v>노대연</v>
          </cell>
          <cell r="B37" t="str">
            <v>1957-06-22</v>
          </cell>
          <cell r="C37" t="str">
            <v>570622-1565719</v>
          </cell>
          <cell r="D37" t="str">
            <v>경기도 수원시 영통구 센트럴타운로76 e-편한세상 6117동 1301호(이의동 관교)</v>
          </cell>
          <cell r="E37" t="str">
            <v>031-265-6856</v>
          </cell>
          <cell r="F37" t="str">
            <v>010-9559-9696</v>
          </cell>
          <cell r="G37">
            <v>42373</v>
          </cell>
          <cell r="H37">
            <v>42582</v>
          </cell>
          <cell r="I37" t="str">
            <v>특급</v>
          </cell>
          <cell r="J37" t="str">
            <v>특급</v>
          </cell>
          <cell r="K37">
            <v>0</v>
          </cell>
          <cell r="L37">
            <v>59</v>
          </cell>
          <cell r="M37" t="str">
            <v>이 사</v>
          </cell>
          <cell r="N37" t="str">
            <v>nohyeon3@gmail.com</v>
          </cell>
        </row>
        <row r="38">
          <cell r="A38" t="str">
            <v>최웅순</v>
          </cell>
          <cell r="B38" t="str">
            <v>1950-02-17</v>
          </cell>
          <cell r="C38" t="str">
            <v>500217-1347639</v>
          </cell>
          <cell r="D38" t="str">
            <v>대전 서구 청사로281(샘머리@219동303호)</v>
          </cell>
          <cell r="E38" t="str">
            <v>042-485-4719</v>
          </cell>
          <cell r="F38" t="str">
            <v>010-4514-3753</v>
          </cell>
          <cell r="G38">
            <v>42373</v>
          </cell>
          <cell r="H38">
            <v>42681</v>
          </cell>
          <cell r="I38" t="str">
            <v>특급</v>
          </cell>
          <cell r="J38" t="str">
            <v>특급</v>
          </cell>
          <cell r="K38">
            <v>0</v>
          </cell>
          <cell r="L38">
            <v>66</v>
          </cell>
          <cell r="M38" t="str">
            <v>이 사</v>
          </cell>
          <cell r="N38" t="str">
            <v>woongsc3753@korea.com</v>
          </cell>
        </row>
        <row r="39">
          <cell r="A39" t="str">
            <v>김문연</v>
          </cell>
          <cell r="B39" t="str">
            <v>1953-07-23</v>
          </cell>
          <cell r="C39" t="str">
            <v>530723-1914419</v>
          </cell>
          <cell r="D39" t="str">
            <v>부산광역시 북구 금곡대로 228, 동원로얄듀크 102-1106호(화명동)</v>
          </cell>
          <cell r="E39" t="str">
            <v>051-332-9795
010-3069-9795</v>
          </cell>
          <cell r="F39" t="str">
            <v>010-9669-0723</v>
          </cell>
          <cell r="G39">
            <v>42394</v>
          </cell>
          <cell r="H39">
            <v>0</v>
          </cell>
          <cell r="I39" t="str">
            <v>특급</v>
          </cell>
          <cell r="J39" t="str">
            <v>특급</v>
          </cell>
          <cell r="K39" t="str">
            <v>특급</v>
          </cell>
          <cell r="L39">
            <v>63</v>
          </cell>
          <cell r="M39" t="str">
            <v>이 사</v>
          </cell>
          <cell r="N39" t="str">
            <v>yeonkm723@daum.net</v>
          </cell>
        </row>
        <row r="40">
          <cell r="A40" t="str">
            <v>이영재</v>
          </cell>
          <cell r="B40" t="str">
            <v>1959-01-14</v>
          </cell>
          <cell r="C40" t="str">
            <v>590114-1815115</v>
          </cell>
          <cell r="D40" t="str">
            <v>서울특별시 성북구 오패산로 46, 월곡두산위브아파트 123동 1307호 (하월곡동)</v>
          </cell>
          <cell r="E40" t="str">
            <v>010-4821-1145</v>
          </cell>
          <cell r="F40" t="str">
            <v>010-3849-8001</v>
          </cell>
          <cell r="G40">
            <v>42395</v>
          </cell>
          <cell r="H40">
            <v>42729</v>
          </cell>
          <cell r="I40" t="str">
            <v>특급
기술사</v>
          </cell>
          <cell r="J40" t="str">
            <v>특급</v>
          </cell>
          <cell r="K40" t="str">
            <v>기술사</v>
          </cell>
          <cell r="L40">
            <v>58</v>
          </cell>
          <cell r="M40" t="str">
            <v>상무이사</v>
          </cell>
          <cell r="N40" t="str">
            <v>gosunlyj@nate.com</v>
          </cell>
        </row>
        <row r="41">
          <cell r="A41" t="str">
            <v>류영환</v>
          </cell>
          <cell r="B41" t="str">
            <v>1957-07-01</v>
          </cell>
          <cell r="C41" t="str">
            <v>570701-1114011</v>
          </cell>
          <cell r="D41" t="str">
            <v>울산광역시 울주군 청량면 율리영해2길7 문수데시앙2단지 202동 1302호</v>
          </cell>
          <cell r="E41" t="str">
            <v>052-286-1427</v>
          </cell>
          <cell r="F41" t="str">
            <v>010-9175-5707</v>
          </cell>
          <cell r="G41">
            <v>42401</v>
          </cell>
          <cell r="H41">
            <v>42467</v>
          </cell>
          <cell r="I41" t="str">
            <v>특급</v>
          </cell>
          <cell r="J41" t="str">
            <v>특급</v>
          </cell>
          <cell r="K41" t="str">
            <v>초급</v>
          </cell>
          <cell r="L41">
            <v>59</v>
          </cell>
          <cell r="M41" t="str">
            <v>이 사</v>
          </cell>
          <cell r="N41" t="str">
            <v>yohn7000@hanmail.net</v>
          </cell>
        </row>
        <row r="42">
          <cell r="A42" t="str">
            <v>문경달</v>
          </cell>
          <cell r="B42" t="str">
            <v>1952-03-20</v>
          </cell>
          <cell r="C42" t="str">
            <v>520320-1011912</v>
          </cell>
          <cell r="D42" t="str">
            <v>경기도 파주시 교하읍 상지석리 996-14 교하그린빌 105-202</v>
          </cell>
          <cell r="E42" t="str">
            <v>031-901-1164</v>
          </cell>
          <cell r="F42" t="str">
            <v>010-2779-1164</v>
          </cell>
          <cell r="G42">
            <v>42401</v>
          </cell>
          <cell r="H42">
            <v>0</v>
          </cell>
          <cell r="I42" t="str">
            <v>고급</v>
          </cell>
          <cell r="J42" t="str">
            <v>고급</v>
          </cell>
          <cell r="K42" t="str">
            <v>고급</v>
          </cell>
          <cell r="L42">
            <v>64</v>
          </cell>
          <cell r="M42" t="str">
            <v>이 사</v>
          </cell>
          <cell r="N42" t="str">
            <v>kdmoon0325@naver.com</v>
          </cell>
        </row>
        <row r="43">
          <cell r="A43" t="str">
            <v>이현숙</v>
          </cell>
          <cell r="B43" t="str">
            <v>1977-09-26</v>
          </cell>
          <cell r="C43" t="str">
            <v>770926-2340510</v>
          </cell>
          <cell r="D43" t="str">
            <v>강원도 인제군 기린면 기린로58번길 6-1</v>
          </cell>
          <cell r="E43">
            <v>0</v>
          </cell>
          <cell r="F43" t="str">
            <v>010-4610-6951</v>
          </cell>
          <cell r="G43">
            <v>42401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39</v>
          </cell>
          <cell r="M43" t="str">
            <v>대 리</v>
          </cell>
          <cell r="N43" t="str">
            <v>swjh0602@naver.com</v>
          </cell>
        </row>
        <row r="44">
          <cell r="A44" t="str">
            <v>김상열</v>
          </cell>
          <cell r="B44" t="str">
            <v>1952-03-10</v>
          </cell>
          <cell r="C44" t="str">
            <v>520310-1675811</v>
          </cell>
          <cell r="D44" t="str">
            <v>대구광역시 수성구 범어4동 271-25번지(4층)</v>
          </cell>
          <cell r="E44">
            <v>0</v>
          </cell>
          <cell r="F44" t="str">
            <v>010-2519-1313</v>
          </cell>
          <cell r="G44">
            <v>42426</v>
          </cell>
          <cell r="H44">
            <v>42701</v>
          </cell>
          <cell r="I44" t="str">
            <v>고급</v>
          </cell>
          <cell r="J44" t="str">
            <v>고급</v>
          </cell>
          <cell r="K44">
            <v>0</v>
          </cell>
          <cell r="L44">
            <v>64</v>
          </cell>
          <cell r="M44" t="str">
            <v>이 사</v>
          </cell>
          <cell r="N44" t="str">
            <v>inside315@naver.com</v>
          </cell>
        </row>
        <row r="45">
          <cell r="A45" t="str">
            <v>이창호</v>
          </cell>
          <cell r="B45" t="str">
            <v>1954-08-09</v>
          </cell>
          <cell r="C45" t="str">
            <v>540809-1654321</v>
          </cell>
          <cell r="D45" t="str">
            <v>경기도 화성시 병점동 신창APT 108동 802호</v>
          </cell>
          <cell r="E45">
            <v>0</v>
          </cell>
          <cell r="F45" t="str">
            <v>010-7365-1789</v>
          </cell>
          <cell r="G45">
            <v>42461</v>
          </cell>
          <cell r="H45">
            <v>0</v>
          </cell>
          <cell r="I45" t="str">
            <v>고급</v>
          </cell>
          <cell r="J45" t="str">
            <v>고급</v>
          </cell>
          <cell r="K45">
            <v>0</v>
          </cell>
          <cell r="L45">
            <v>62</v>
          </cell>
          <cell r="M45" t="str">
            <v>이 사</v>
          </cell>
          <cell r="N45" t="str">
            <v>lchcyber@nate.com</v>
          </cell>
        </row>
        <row r="46">
          <cell r="A46" t="str">
            <v>김광호</v>
          </cell>
          <cell r="B46" t="str">
            <v>1988-03-23</v>
          </cell>
          <cell r="C46" t="str">
            <v>880323-1627914</v>
          </cell>
          <cell r="D46" t="str">
            <v>경기도 부천시 소사구 안곡로4, 삼익아파트 207동 102호(괴안동)</v>
          </cell>
          <cell r="E46" t="str">
            <v>032-341-0628</v>
          </cell>
          <cell r="F46" t="str">
            <v>010-5197-0312</v>
          </cell>
          <cell r="G46">
            <v>42492</v>
          </cell>
          <cell r="H46">
            <v>0</v>
          </cell>
          <cell r="I46" t="str">
            <v>초급</v>
          </cell>
          <cell r="J46">
            <v>0</v>
          </cell>
          <cell r="K46" t="str">
            <v>초급</v>
          </cell>
          <cell r="L46">
            <v>28</v>
          </cell>
          <cell r="M46" t="str">
            <v>사 원</v>
          </cell>
          <cell r="N46" t="str">
            <v>khk_0323@nate.com</v>
          </cell>
        </row>
        <row r="47">
          <cell r="A47" t="str">
            <v>여운종</v>
          </cell>
          <cell r="B47" t="str">
            <v>1953-12-01</v>
          </cell>
          <cell r="C47" t="str">
            <v>531201-1478218</v>
          </cell>
          <cell r="D47" t="str">
            <v>충남 천안시 동남구 성불사길 36, 부경APT 105-1501호(안서동)</v>
          </cell>
          <cell r="E47">
            <v>0</v>
          </cell>
          <cell r="F47" t="str">
            <v>010-2286-3917</v>
          </cell>
          <cell r="G47">
            <v>42486</v>
          </cell>
          <cell r="H47">
            <v>42546</v>
          </cell>
          <cell r="I47" t="str">
            <v>특급</v>
          </cell>
          <cell r="J47" t="str">
            <v>특급</v>
          </cell>
          <cell r="K47" t="str">
            <v>특급</v>
          </cell>
          <cell r="L47">
            <v>63</v>
          </cell>
          <cell r="M47" t="str">
            <v>이 사</v>
          </cell>
          <cell r="N47" t="str">
            <v>ryowj@daum.net</v>
          </cell>
        </row>
        <row r="48">
          <cell r="A48" t="str">
            <v>양해연</v>
          </cell>
          <cell r="B48" t="str">
            <v>1973-01-02</v>
          </cell>
          <cell r="C48" t="str">
            <v>730102-1533711</v>
          </cell>
          <cell r="D48" t="str">
            <v>전라북도 군산시 회현면 옥삼길 15</v>
          </cell>
          <cell r="E48">
            <v>0</v>
          </cell>
          <cell r="F48" t="str">
            <v>010-2707-0758</v>
          </cell>
          <cell r="G48">
            <v>42492</v>
          </cell>
          <cell r="H48">
            <v>42582</v>
          </cell>
          <cell r="I48" t="str">
            <v>고급</v>
          </cell>
          <cell r="J48" t="str">
            <v>고급</v>
          </cell>
          <cell r="K48">
            <v>0</v>
          </cell>
          <cell r="L48">
            <v>44</v>
          </cell>
          <cell r="M48" t="str">
            <v>차 장</v>
          </cell>
          <cell r="N48" t="str">
            <v>insaeng1004@hanmail.net</v>
          </cell>
        </row>
        <row r="49">
          <cell r="A49" t="str">
            <v>김근주</v>
          </cell>
          <cell r="B49" t="str">
            <v>1955-03-03</v>
          </cell>
          <cell r="C49" t="str">
            <v>550303-1006316</v>
          </cell>
          <cell r="D49" t="str">
            <v>서울특별시 관악구 법원단지22길 27(신림동)</v>
          </cell>
          <cell r="E49" t="str">
            <v>02-864-1532</v>
          </cell>
          <cell r="F49" t="str">
            <v>010-2735-1532</v>
          </cell>
          <cell r="G49">
            <v>42492</v>
          </cell>
          <cell r="H49">
            <v>0</v>
          </cell>
          <cell r="I49" t="str">
            <v>고급</v>
          </cell>
          <cell r="J49" t="str">
            <v>고급</v>
          </cell>
          <cell r="K49">
            <v>0</v>
          </cell>
          <cell r="L49">
            <v>61</v>
          </cell>
          <cell r="M49" t="str">
            <v>이 사</v>
          </cell>
          <cell r="N49" t="str">
            <v>kimgj33@hanmail.net</v>
          </cell>
        </row>
        <row r="50">
          <cell r="A50" t="str">
            <v>이제성</v>
          </cell>
          <cell r="B50" t="str">
            <v>1966-02-12</v>
          </cell>
          <cell r="C50" t="str">
            <v>660212-1772617</v>
          </cell>
          <cell r="D50" t="str">
            <v>대구광역시 북구 서변로 23-8, 203호(서변동)</v>
          </cell>
          <cell r="E50" t="str">
            <v>010-2678-3469</v>
          </cell>
          <cell r="F50" t="str">
            <v>010-2678-3469</v>
          </cell>
          <cell r="G50">
            <v>42492</v>
          </cell>
          <cell r="H50">
            <v>42598</v>
          </cell>
          <cell r="I50" t="str">
            <v>특급</v>
          </cell>
          <cell r="J50" t="str">
            <v>특급</v>
          </cell>
          <cell r="K50">
            <v>0</v>
          </cell>
          <cell r="L50">
            <v>50</v>
          </cell>
          <cell r="M50" t="str">
            <v>부 장</v>
          </cell>
          <cell r="N50" t="str">
            <v>ijs@live.co.kr</v>
          </cell>
        </row>
        <row r="51">
          <cell r="A51" t="str">
            <v>송순도</v>
          </cell>
          <cell r="B51" t="str">
            <v>1956-11-16</v>
          </cell>
          <cell r="C51" t="str">
            <v>561116-1005413</v>
          </cell>
          <cell r="D51" t="str">
            <v>서울특별시 노원구 섬밭로 232, 우성아파트 111동 1303호(하계동)</v>
          </cell>
          <cell r="E51" t="str">
            <v>010-2736-1140</v>
          </cell>
          <cell r="F51" t="str">
            <v>010-2736-1140</v>
          </cell>
          <cell r="G51">
            <v>42492</v>
          </cell>
          <cell r="H51">
            <v>0</v>
          </cell>
          <cell r="I51" t="str">
            <v>특급</v>
          </cell>
          <cell r="J51" t="str">
            <v>특급</v>
          </cell>
          <cell r="K51">
            <v>0</v>
          </cell>
          <cell r="L51">
            <v>60</v>
          </cell>
          <cell r="M51" t="str">
            <v>이 사</v>
          </cell>
          <cell r="N51" t="str">
            <v>ssdokk@hanmail.net</v>
          </cell>
        </row>
        <row r="52">
          <cell r="A52" t="str">
            <v>송종찬1</v>
          </cell>
          <cell r="B52" t="str">
            <v>1958-06-28</v>
          </cell>
          <cell r="C52" t="str">
            <v>580628-1897616</v>
          </cell>
          <cell r="D52" t="str">
            <v xml:space="preserve">경상남도 김해시 가야의길  112-32, 백조아파트 6동 1502호(봉황동) </v>
          </cell>
          <cell r="E52" t="str">
            <v>055-326-3300</v>
          </cell>
          <cell r="F52" t="str">
            <v>010-2694-6500</v>
          </cell>
          <cell r="G52">
            <v>42492</v>
          </cell>
          <cell r="H52">
            <v>42546</v>
          </cell>
          <cell r="I52" t="str">
            <v>특급</v>
          </cell>
          <cell r="J52" t="str">
            <v>특급</v>
          </cell>
          <cell r="K52">
            <v>0</v>
          </cell>
          <cell r="L52">
            <v>58</v>
          </cell>
          <cell r="M52" t="str">
            <v>이 사</v>
          </cell>
          <cell r="N52" t="str">
            <v>song6633@naver.com</v>
          </cell>
        </row>
        <row r="53">
          <cell r="A53" t="str">
            <v>최청림</v>
          </cell>
          <cell r="B53" t="str">
            <v>1958-11-23</v>
          </cell>
          <cell r="C53" t="str">
            <v>581123-1380421</v>
          </cell>
          <cell r="D53" t="str">
            <v>서울특별시 양천구 목동중앙남로 3길 11, 금호아파트 102동 1006호</v>
          </cell>
          <cell r="E53">
            <v>0</v>
          </cell>
          <cell r="F53" t="str">
            <v>010-5039-5558</v>
          </cell>
          <cell r="G53">
            <v>42608</v>
          </cell>
          <cell r="H53">
            <v>0</v>
          </cell>
          <cell r="I53" t="str">
            <v>고급</v>
          </cell>
          <cell r="J53" t="str">
            <v>고급</v>
          </cell>
          <cell r="K53" t="str">
            <v>특급</v>
          </cell>
          <cell r="L53">
            <v>58</v>
          </cell>
          <cell r="M53" t="str">
            <v>전무이사</v>
          </cell>
          <cell r="N53" t="str">
            <v>ccl5558@hanmail.net</v>
          </cell>
        </row>
        <row r="54">
          <cell r="A54" t="str">
            <v>김일용</v>
          </cell>
          <cell r="B54" t="str">
            <v>1973-02-25</v>
          </cell>
          <cell r="C54" t="str">
            <v>730225-1150323</v>
          </cell>
          <cell r="D54" t="str">
            <v>인천광역시 서구 여우재로86번안길 17 (가좌동)</v>
          </cell>
          <cell r="E54">
            <v>0</v>
          </cell>
          <cell r="F54" t="str">
            <v>010-6378-5464</v>
          </cell>
          <cell r="G54">
            <v>42625</v>
          </cell>
          <cell r="H54">
            <v>0</v>
          </cell>
          <cell r="I54" t="str">
            <v>고급</v>
          </cell>
          <cell r="J54" t="str">
            <v>고급</v>
          </cell>
          <cell r="K54">
            <v>0</v>
          </cell>
          <cell r="L54">
            <v>43</v>
          </cell>
          <cell r="M54" t="str">
            <v>부 장</v>
          </cell>
          <cell r="N54" t="str">
            <v>pansori112@naver.com</v>
          </cell>
        </row>
        <row r="55">
          <cell r="A55" t="str">
            <v>진흥덕</v>
          </cell>
          <cell r="B55" t="str">
            <v>1979-01-23</v>
          </cell>
          <cell r="C55" t="str">
            <v>790123-1228320</v>
          </cell>
          <cell r="D55" t="str">
            <v>경기도 안양시 동안구 비산동 425
비산 삼성래미안아파트 120동 204호</v>
          </cell>
          <cell r="E55" t="str">
            <v>031-465-1329</v>
          </cell>
          <cell r="F55" t="str">
            <v>010-4307-2329</v>
          </cell>
          <cell r="G55">
            <v>42625</v>
          </cell>
          <cell r="H55">
            <v>0</v>
          </cell>
          <cell r="I55" t="str">
            <v>초급</v>
          </cell>
          <cell r="J55">
            <v>0</v>
          </cell>
          <cell r="K55">
            <v>0</v>
          </cell>
          <cell r="L55">
            <v>38</v>
          </cell>
          <cell r="M55" t="str">
            <v>과 장</v>
          </cell>
          <cell r="N55" t="str">
            <v>sbingo0123@naver.com</v>
          </cell>
        </row>
        <row r="56">
          <cell r="A56" t="str">
            <v>손경철</v>
          </cell>
          <cell r="B56" t="str">
            <v>1962-04-06</v>
          </cell>
          <cell r="C56" t="str">
            <v>620406-1056918</v>
          </cell>
          <cell r="D56" t="str">
            <v>서울 강서구 화곡3동 화곡푸르지오@ 104-1202</v>
          </cell>
          <cell r="E56">
            <v>0</v>
          </cell>
          <cell r="F56" t="str">
            <v>010-5215-5025</v>
          </cell>
          <cell r="G56">
            <v>42604</v>
          </cell>
          <cell r="H56">
            <v>42641</v>
          </cell>
          <cell r="I56" t="str">
            <v>특급</v>
          </cell>
          <cell r="J56" t="str">
            <v>특급</v>
          </cell>
          <cell r="K56" t="str">
            <v>기술사</v>
          </cell>
          <cell r="L56">
            <v>54</v>
          </cell>
          <cell r="M56" t="str">
            <v>이 사</v>
          </cell>
          <cell r="N56" t="str">
            <v>kcsohn@hanmail.net</v>
          </cell>
        </row>
        <row r="57">
          <cell r="A57" t="str">
            <v>홍은경</v>
          </cell>
          <cell r="B57" t="str">
            <v>1984-10-15</v>
          </cell>
          <cell r="C57" t="str">
            <v>841015-2065310</v>
          </cell>
          <cell r="D57" t="str">
            <v>경기도 군포시 군포로 490번길 22, 동아아파트 102동 503호(당동)</v>
          </cell>
          <cell r="E57" t="str">
            <v>031-395-7398</v>
          </cell>
          <cell r="F57" t="str">
            <v>010-2419-8080</v>
          </cell>
          <cell r="G57">
            <v>42644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32</v>
          </cell>
          <cell r="M57" t="str">
            <v>사 원</v>
          </cell>
          <cell r="N57" t="str">
            <v>sajaart@naver.com</v>
          </cell>
        </row>
        <row r="58">
          <cell r="A58" t="str">
            <v>임경주</v>
          </cell>
          <cell r="B58" t="str">
            <v>1963-02-03</v>
          </cell>
          <cell r="C58" t="str">
            <v>630203-1106412</v>
          </cell>
          <cell r="D58" t="str">
            <v>대전시 유성구 지족로 240, 노은해랑숲마을 5단지 502동 302호(지족동)</v>
          </cell>
          <cell r="E58">
            <v>0</v>
          </cell>
          <cell r="F58" t="str">
            <v>010-5075-2536</v>
          </cell>
          <cell r="G58">
            <v>42647</v>
          </cell>
          <cell r="H58">
            <v>42668</v>
          </cell>
          <cell r="I58" t="str">
            <v>특급</v>
          </cell>
          <cell r="J58" t="str">
            <v>특급</v>
          </cell>
          <cell r="K58">
            <v>0</v>
          </cell>
          <cell r="L58">
            <v>53</v>
          </cell>
          <cell r="M58" t="str">
            <v>이 사</v>
          </cell>
          <cell r="N58" t="str">
            <v>gando2536@daum.net</v>
          </cell>
        </row>
        <row r="59">
          <cell r="A59" t="str">
            <v>송종찬</v>
          </cell>
          <cell r="B59" t="str">
            <v>1958-06-28</v>
          </cell>
          <cell r="C59" t="str">
            <v>580628-1897616</v>
          </cell>
          <cell r="D59" t="str">
            <v xml:space="preserve">경상남도 김해시 가야의길  112-32, 백조아파트 6동 1502호(봉황동) </v>
          </cell>
          <cell r="E59" t="str">
            <v>055-326-3300</v>
          </cell>
          <cell r="F59" t="str">
            <v>010-2694-6500</v>
          </cell>
          <cell r="G59">
            <v>42647</v>
          </cell>
          <cell r="H59">
            <v>0</v>
          </cell>
          <cell r="I59" t="str">
            <v>특급</v>
          </cell>
          <cell r="J59" t="str">
            <v>특급</v>
          </cell>
          <cell r="K59">
            <v>0</v>
          </cell>
          <cell r="L59">
            <v>58</v>
          </cell>
          <cell r="M59" t="str">
            <v>이 사</v>
          </cell>
          <cell r="N59" t="str">
            <v>song6633@naver.com</v>
          </cell>
        </row>
        <row r="60">
          <cell r="A60" t="str">
            <v>최영태</v>
          </cell>
          <cell r="B60" t="str">
            <v>1957-09-13</v>
          </cell>
          <cell r="C60" t="str">
            <v>570913-1094819</v>
          </cell>
          <cell r="D60" t="str">
            <v>경상남도 창원시 의창구 북면 천주로 1202-15, 거풍힐링빌 502동 202호</v>
          </cell>
          <cell r="E60">
            <v>0</v>
          </cell>
          <cell r="F60" t="str">
            <v>010-2910-8899</v>
          </cell>
          <cell r="G60">
            <v>42653</v>
          </cell>
          <cell r="H60">
            <v>0</v>
          </cell>
          <cell r="I60" t="str">
            <v>특급</v>
          </cell>
          <cell r="J60" t="str">
            <v>특급</v>
          </cell>
          <cell r="K60">
            <v>0</v>
          </cell>
          <cell r="L60">
            <v>59</v>
          </cell>
          <cell r="M60" t="str">
            <v>이 사</v>
          </cell>
          <cell r="N60" t="str">
            <v>cyt7879@naver.com</v>
          </cell>
        </row>
        <row r="61">
          <cell r="A61" t="str">
            <v>강희용</v>
          </cell>
          <cell r="B61" t="str">
            <v>1953-02-07</v>
          </cell>
          <cell r="C61" t="str">
            <v>530207-1001613</v>
          </cell>
          <cell r="D61" t="str">
            <v>경기도 안양시 동안구 비산동 삼성래미안아파트 110동 801호</v>
          </cell>
          <cell r="E61" t="str">
            <v>031-457-6459</v>
          </cell>
          <cell r="F61" t="str">
            <v>010-5676-2187</v>
          </cell>
          <cell r="G61" t="str">
            <v>2016-10-26
입사취소</v>
          </cell>
          <cell r="H61" t="str">
            <v>2016-10-26
입사취소</v>
          </cell>
          <cell r="I61">
            <v>0</v>
          </cell>
          <cell r="J61" t="str">
            <v>정보시스템
감리협회
제916호</v>
          </cell>
          <cell r="K61">
            <v>0</v>
          </cell>
          <cell r="L61">
            <v>63</v>
          </cell>
          <cell r="M61" t="str">
            <v>전문위원</v>
          </cell>
          <cell r="N61" t="str">
            <v>kangheeyoung@hanmail.net</v>
          </cell>
        </row>
        <row r="62">
          <cell r="A62" t="str">
            <v>정근식</v>
          </cell>
          <cell r="B62" t="str">
            <v>1955-07-04</v>
          </cell>
          <cell r="C62" t="str">
            <v>550704-1574719</v>
          </cell>
          <cell r="D62" t="str">
            <v>서울시 강동구 명일제1동 312-84번지 501호</v>
          </cell>
          <cell r="E62" t="str">
            <v>02-525-9468</v>
          </cell>
          <cell r="F62" t="str">
            <v>010-4599-9468</v>
          </cell>
          <cell r="G62">
            <v>42670</v>
          </cell>
          <cell r="H62">
            <v>0</v>
          </cell>
          <cell r="I62" t="str">
            <v>특급</v>
          </cell>
          <cell r="J62" t="str">
            <v>특급</v>
          </cell>
          <cell r="K62" t="str">
            <v>기술사</v>
          </cell>
          <cell r="L62">
            <v>61</v>
          </cell>
          <cell r="M62" t="str">
            <v>이 사</v>
          </cell>
          <cell r="N62" t="str">
            <v>jungkuensik@naver.com</v>
          </cell>
        </row>
        <row r="63">
          <cell r="A63" t="str">
            <v>이보우</v>
          </cell>
          <cell r="B63" t="str">
            <v>1958-07-10</v>
          </cell>
          <cell r="C63" t="str">
            <v>580710-1675710</v>
          </cell>
          <cell r="D63" t="str">
            <v>경기도 고양시 일산동구 백마로 213번길 36,  양우드라마시티 531호(장항동)</v>
          </cell>
          <cell r="E63">
            <v>0</v>
          </cell>
          <cell r="F63" t="str">
            <v>010-2875-2277</v>
          </cell>
          <cell r="G63">
            <v>42695</v>
          </cell>
          <cell r="H63">
            <v>0</v>
          </cell>
          <cell r="I63" t="str">
            <v>특급</v>
          </cell>
          <cell r="J63" t="str">
            <v>특급</v>
          </cell>
          <cell r="K63" t="str">
            <v>기술사</v>
          </cell>
          <cell r="L63">
            <v>58</v>
          </cell>
          <cell r="M63" t="str">
            <v>상무이사</v>
          </cell>
          <cell r="N63" t="str">
            <v>candl1@daum.net</v>
          </cell>
        </row>
        <row r="64">
          <cell r="A64" t="str">
            <v>박상우</v>
          </cell>
          <cell r="B64" t="str">
            <v>1956-09-20</v>
          </cell>
          <cell r="C64" t="str">
            <v>560920-1648110</v>
          </cell>
          <cell r="D64" t="str">
            <v>경기도 안양시 만안구 성결대학로 11번길 55</v>
          </cell>
          <cell r="E64" t="str">
            <v>031-448-0321</v>
          </cell>
          <cell r="F64" t="str">
            <v>010-7313-3380</v>
          </cell>
          <cell r="G64">
            <v>42709</v>
          </cell>
          <cell r="H64">
            <v>0</v>
          </cell>
          <cell r="I64" t="str">
            <v>특급</v>
          </cell>
          <cell r="J64" t="str">
            <v>특급</v>
          </cell>
          <cell r="K64">
            <v>0</v>
          </cell>
          <cell r="L64">
            <v>60</v>
          </cell>
          <cell r="M64" t="str">
            <v>이 사</v>
          </cell>
          <cell r="N64" t="str">
            <v>psw394@hanmail.net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42767</v>
          </cell>
          <cell r="L66">
            <v>0</v>
          </cell>
          <cell r="M66">
            <v>0</v>
          </cell>
          <cell r="N66">
            <v>0</v>
          </cell>
        </row>
        <row r="67">
          <cell r="E67">
            <v>0</v>
          </cell>
          <cell r="F67">
            <v>0</v>
          </cell>
          <cell r="G67" t="str">
            <v>연령기준일</v>
          </cell>
          <cell r="H67">
            <v>40231</v>
          </cell>
          <cell r="I67" t="str">
            <v>6년1개월</v>
          </cell>
          <cell r="L67">
            <v>0</v>
          </cell>
          <cell r="M67">
            <v>0</v>
          </cell>
          <cell r="N67">
            <v>0</v>
          </cell>
        </row>
        <row r="68">
          <cell r="E68">
            <v>0</v>
          </cell>
          <cell r="F68">
            <v>0</v>
          </cell>
          <cell r="G68">
            <v>42471</v>
          </cell>
          <cell r="H68">
            <v>40269</v>
          </cell>
          <cell r="I68" t="str">
            <v>6년0개월</v>
          </cell>
          <cell r="L68">
            <v>0</v>
          </cell>
          <cell r="M68">
            <v>0</v>
          </cell>
          <cell r="N68">
            <v>0</v>
          </cell>
        </row>
        <row r="69">
          <cell r="H69">
            <v>40973</v>
          </cell>
          <cell r="I69" t="str">
            <v>4년1개월</v>
          </cell>
          <cell r="L69">
            <v>0</v>
          </cell>
          <cell r="M69">
            <v>0</v>
          </cell>
          <cell r="N69">
            <v>0</v>
          </cell>
        </row>
        <row r="70">
          <cell r="H70">
            <v>41836</v>
          </cell>
          <cell r="I70" t="str">
            <v>1년8개월</v>
          </cell>
          <cell r="L70">
            <v>0</v>
          </cell>
          <cell r="M70">
            <v>0</v>
          </cell>
          <cell r="N70">
            <v>0</v>
          </cell>
        </row>
        <row r="71">
          <cell r="H71">
            <v>40599</v>
          </cell>
          <cell r="I71" t="str">
            <v>5년1개월</v>
          </cell>
          <cell r="L71">
            <v>0</v>
          </cell>
          <cell r="M71">
            <v>0</v>
          </cell>
        </row>
        <row r="72">
          <cell r="H72">
            <v>40284</v>
          </cell>
          <cell r="I72" t="str">
            <v>5년11개월</v>
          </cell>
        </row>
        <row r="73">
          <cell r="H73" t="str">
            <v>1년 1월</v>
          </cell>
          <cell r="I73">
            <v>399</v>
          </cell>
        </row>
        <row r="74">
          <cell r="A74">
            <v>0</v>
          </cell>
          <cell r="B74">
            <v>0</v>
          </cell>
          <cell r="C74">
            <v>0</v>
          </cell>
          <cell r="G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E75">
            <v>0</v>
          </cell>
          <cell r="H75" t="str">
            <v>30년 7월</v>
          </cell>
          <cell r="I75">
            <v>11166</v>
          </cell>
        </row>
        <row r="76">
          <cell r="A76">
            <v>0</v>
          </cell>
          <cell r="B76">
            <v>0</v>
          </cell>
          <cell r="C76">
            <v>0</v>
          </cell>
          <cell r="H76" t="str">
            <v>20년 1월</v>
          </cell>
          <cell r="I76">
            <v>7341</v>
          </cell>
        </row>
        <row r="77">
          <cell r="A77">
            <v>0</v>
          </cell>
          <cell r="B77">
            <v>0</v>
          </cell>
          <cell r="C77">
            <v>0</v>
          </cell>
          <cell r="H77" t="str">
            <v>14년 11월</v>
          </cell>
          <cell r="I77">
            <v>5454</v>
          </cell>
        </row>
        <row r="78">
          <cell r="A78">
            <v>0</v>
          </cell>
          <cell r="B78">
            <v>0</v>
          </cell>
          <cell r="C78">
            <v>0</v>
          </cell>
          <cell r="H78" t="str">
            <v>15년 9월</v>
          </cell>
          <cell r="I78">
            <v>5753</v>
          </cell>
        </row>
        <row r="79">
          <cell r="A79">
            <v>0</v>
          </cell>
          <cell r="B79">
            <v>0</v>
          </cell>
          <cell r="C79">
            <v>0</v>
          </cell>
          <cell r="H79" t="str">
            <v>30년 3월</v>
          </cell>
          <cell r="I79">
            <v>11035</v>
          </cell>
        </row>
        <row r="80">
          <cell r="D80">
            <v>0</v>
          </cell>
          <cell r="G80">
            <v>0</v>
          </cell>
          <cell r="H80" t="str">
            <v>0월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D81">
            <v>0</v>
          </cell>
          <cell r="H81" t="str">
            <v>0월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D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D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D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D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D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D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D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D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D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D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D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D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D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D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D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D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D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D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D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D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D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D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D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D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D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D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D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D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D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D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D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D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D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D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D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D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D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D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D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D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D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</sheetData>
      <sheetData sheetId="40"/>
      <sheetData sheetId="41"/>
      <sheetData sheetId="42">
        <row r="1">
          <cell r="A1" t="str">
            <v>직원현황 [2017년]</v>
          </cell>
        </row>
      </sheetData>
      <sheetData sheetId="43">
        <row r="1">
          <cell r="A1" t="str">
            <v>개인별 자격 &amp; 경력사항</v>
          </cell>
        </row>
      </sheetData>
      <sheetData sheetId="44">
        <row r="1">
          <cell r="A1" t="str">
            <v>개인별 자격 &amp; 경력사항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제출자료목록"/>
      <sheetName val="제1호"/>
      <sheetName val="제1호(효원)"/>
      <sheetName val="제2호"/>
      <sheetName val="제3호"/>
      <sheetName val="참여감리원동의서"/>
      <sheetName val="담합입찰방지각서"/>
      <sheetName val="실적증명서각서"/>
      <sheetName val="제4호"/>
      <sheetName val="제5호"/>
      <sheetName val="제6호(책임)"/>
      <sheetName val="제6-1호(책임)"/>
      <sheetName val="제6-3호(책임)"/>
      <sheetName val="제6호(보조1)"/>
      <sheetName val="제6-1호(보조1)"/>
      <sheetName val="제6-2호(보조1)"/>
      <sheetName val="제6-3호(보조1)"/>
      <sheetName val="제6호(보조2)"/>
      <sheetName val="제6-1호(보조2)"/>
      <sheetName val="제6-2호(보조2)"/>
      <sheetName val="제6-3호(보조2)"/>
      <sheetName val="제6호(보조3)"/>
      <sheetName val="제6-1호(보조3)"/>
      <sheetName val="제6-2호(보조3)"/>
      <sheetName val="제6-3호(보조3)"/>
      <sheetName val="제6호(보조4)"/>
      <sheetName val="제6-1호(보조4)"/>
      <sheetName val="제6-2호(보조4)"/>
      <sheetName val="제6-3호(보조4)"/>
      <sheetName val="제6호(비상주)"/>
      <sheetName val="제6-1호(비상주)"/>
      <sheetName val="제7호"/>
      <sheetName val="제7-1호"/>
      <sheetName val="제8호"/>
      <sheetName val="제9호"/>
      <sheetName val="제10호 "/>
      <sheetName val="제10-1호"/>
      <sheetName val="제10-2호"/>
      <sheetName val="제10-3호"/>
      <sheetName val="제11호"/>
      <sheetName val="제13호(1)"/>
      <sheetName val="제13호(2)"/>
      <sheetName val="제14호"/>
      <sheetName val="제15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5">
          <cell r="C5" t="str">
            <v>이홍로</v>
          </cell>
          <cell r="D5">
            <v>21469</v>
          </cell>
        </row>
        <row r="6">
          <cell r="C6" t="str">
            <v>남경우</v>
          </cell>
          <cell r="D6">
            <v>21470</v>
          </cell>
        </row>
        <row r="7">
          <cell r="C7" t="str">
            <v>김인철</v>
          </cell>
          <cell r="D7">
            <v>22329</v>
          </cell>
        </row>
        <row r="8">
          <cell r="C8" t="str">
            <v>이찬희</v>
          </cell>
          <cell r="D8">
            <v>22513</v>
          </cell>
        </row>
        <row r="9">
          <cell r="C9" t="str">
            <v>유병철</v>
          </cell>
          <cell r="D9">
            <v>22356</v>
          </cell>
        </row>
        <row r="10">
          <cell r="C10" t="str">
            <v>임석범</v>
          </cell>
          <cell r="D10">
            <v>25660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자료목록"/>
      <sheetName val="제1호(신청서)-세영"/>
      <sheetName val="표지"/>
      <sheetName val="자기평가서"/>
      <sheetName val="참여감리원동의서 (세영)"/>
      <sheetName val="담합입찰방지각서 (세영)"/>
      <sheetName val="실적증명서각서 (세영)"/>
      <sheetName val="회사현황"/>
      <sheetName val="감리원현황"/>
      <sheetName val="제6호(박홍찬)"/>
      <sheetName val="제6-1호(박홍찬)"/>
      <sheetName val="제6-2호(박홍찬)"/>
      <sheetName val="제6호(김진규)"/>
      <sheetName val="제6-1호(김진규)"/>
      <sheetName val="제6-2호(김진규)"/>
      <sheetName val="제6호(김홍기)"/>
      <sheetName val="제6-1호(김홍기)"/>
      <sheetName val="제6-2호(김홍기)"/>
      <sheetName val="제6호(고동오)"/>
      <sheetName val="제6-1호(고동오)"/>
      <sheetName val="제6-2호(고동오)"/>
      <sheetName val="제6호(한군희)"/>
      <sheetName val="제6-1호(한군희)"/>
      <sheetName val="제6-2호(한군희)"/>
      <sheetName val="제6호(오대종)"/>
      <sheetName val="제6-1호(오대종)"/>
      <sheetName val="유사현황"/>
      <sheetName val="제7-1호(유사실적)-세영"/>
      <sheetName val="업무정지"/>
      <sheetName val="건실도"/>
      <sheetName val="기술개발현황"/>
      <sheetName val="제10-1호(신기술)_세영"/>
      <sheetName val="제10-2호(특허)_세영"/>
      <sheetName val="제10-3호(실용신안)_세영"/>
      <sheetName val="기술개발투자실적,교육(세영)"/>
      <sheetName val="교체빈도"/>
      <sheetName val="가점사항"/>
      <sheetName val="감점사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5" t="str">
            <v>박홍찬</v>
          </cell>
          <cell r="D5" t="str">
            <v>1961.10.17</v>
          </cell>
        </row>
        <row r="6">
          <cell r="C6" t="str">
            <v>김진규</v>
          </cell>
          <cell r="D6" t="str">
            <v>1954.10.01</v>
          </cell>
        </row>
        <row r="7">
          <cell r="C7" t="str">
            <v>김홍기</v>
          </cell>
          <cell r="D7" t="str">
            <v>1961.08.06</v>
          </cell>
        </row>
        <row r="8">
          <cell r="C8" t="str">
            <v>고동오</v>
          </cell>
          <cell r="D8" t="str">
            <v>1956.07.28</v>
          </cell>
        </row>
        <row r="9">
          <cell r="C9" t="str">
            <v>한군희</v>
          </cell>
          <cell r="D9" t="str">
            <v>1954.12.02</v>
          </cell>
        </row>
        <row r="10">
          <cell r="C10" t="str">
            <v>오대종</v>
          </cell>
          <cell r="D10" t="str">
            <v>1958.10.02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I28" sqref="I28"/>
    </sheetView>
  </sheetViews>
  <sheetFormatPr defaultRowHeight="12.75" x14ac:dyDescent="0.2"/>
  <cols>
    <col min="1" max="1" width="11.7109375" customWidth="1"/>
    <col min="2" max="2" width="31.28515625" customWidth="1"/>
    <col min="3" max="4" width="11.7109375" customWidth="1"/>
    <col min="5" max="5" width="23.42578125" customWidth="1"/>
    <col min="6" max="6" width="7.85546875" customWidth="1"/>
    <col min="7" max="9" width="9.7109375" customWidth="1"/>
  </cols>
  <sheetData>
    <row r="1" spans="1:6" x14ac:dyDescent="0.2">
      <c r="A1" s="84" t="s">
        <v>0</v>
      </c>
      <c r="B1" s="85"/>
      <c r="C1" s="86"/>
      <c r="D1" s="87"/>
      <c r="E1" s="88"/>
      <c r="F1" s="89"/>
    </row>
    <row r="2" spans="1:6" x14ac:dyDescent="0.2">
      <c r="A2" s="90"/>
      <c r="B2" s="91"/>
      <c r="C2" s="92"/>
      <c r="D2" s="93"/>
      <c r="E2" s="94"/>
      <c r="F2" s="95"/>
    </row>
    <row r="3" spans="1:6" ht="15" customHeight="1" x14ac:dyDescent="0.2">
      <c r="A3" s="96" t="s">
        <v>1</v>
      </c>
      <c r="B3" s="97"/>
      <c r="C3" s="98"/>
      <c r="D3" s="99"/>
      <c r="E3" s="100"/>
      <c r="F3" s="101"/>
    </row>
    <row r="4" spans="1:6" ht="15" customHeight="1" x14ac:dyDescent="0.2">
      <c r="A4" s="102" t="s">
        <v>2</v>
      </c>
      <c r="B4" s="103" t="s">
        <v>3</v>
      </c>
      <c r="C4" s="104"/>
      <c r="D4" s="105"/>
      <c r="E4" s="106"/>
      <c r="F4" s="107"/>
    </row>
    <row r="5" spans="1:6" ht="15" customHeight="1" x14ac:dyDescent="0.2">
      <c r="A5" s="108" t="s">
        <v>4</v>
      </c>
      <c r="B5" s="109" t="s">
        <v>5</v>
      </c>
      <c r="C5" s="110"/>
      <c r="D5" s="111"/>
      <c r="E5" s="112"/>
      <c r="F5" s="113"/>
    </row>
    <row r="6" spans="1:6" ht="15" customHeight="1" x14ac:dyDescent="0.2">
      <c r="A6" s="68" t="s">
        <v>6</v>
      </c>
      <c r="B6" s="69" t="s">
        <v>7</v>
      </c>
      <c r="C6" s="70" t="s">
        <v>8</v>
      </c>
      <c r="D6" s="71" t="s">
        <v>9</v>
      </c>
      <c r="E6" s="72"/>
      <c r="F6" s="73"/>
    </row>
    <row r="7" spans="1:6" ht="15" customHeight="1" x14ac:dyDescent="0.2">
      <c r="A7" s="74" t="s">
        <v>10</v>
      </c>
      <c r="B7" s="75" t="s">
        <v>11</v>
      </c>
      <c r="C7" s="76" t="s">
        <v>12</v>
      </c>
      <c r="D7" s="77" t="s">
        <v>12</v>
      </c>
      <c r="E7" s="78"/>
      <c r="F7" s="79"/>
    </row>
    <row r="8" spans="1:6" ht="15" customHeight="1" x14ac:dyDescent="0.2">
      <c r="A8" s="56" t="s">
        <v>12</v>
      </c>
      <c r="B8" s="57"/>
      <c r="C8" s="58"/>
      <c r="D8" s="59"/>
      <c r="E8" s="60"/>
      <c r="F8" s="61"/>
    </row>
    <row r="9" spans="1:6" ht="15" customHeight="1" x14ac:dyDescent="0.2">
      <c r="A9" s="62" t="s">
        <v>13</v>
      </c>
      <c r="B9" s="63" t="s">
        <v>14</v>
      </c>
      <c r="C9" s="64" t="s">
        <v>15</v>
      </c>
      <c r="D9" s="65" t="s">
        <v>16</v>
      </c>
      <c r="E9" s="66" t="s">
        <v>17</v>
      </c>
      <c r="F9" s="67" t="s">
        <v>18</v>
      </c>
    </row>
    <row r="10" spans="1:6" ht="15" customHeight="1" x14ac:dyDescent="0.2">
      <c r="A10" s="114" t="s">
        <v>19</v>
      </c>
      <c r="B10" s="51" t="s">
        <v>20</v>
      </c>
      <c r="C10" s="52" t="s">
        <v>21</v>
      </c>
      <c r="D10" s="53" t="s">
        <v>22</v>
      </c>
      <c r="E10" s="54"/>
      <c r="F10" s="55"/>
    </row>
    <row r="11" spans="1:6" ht="15" customHeight="1" x14ac:dyDescent="0.2">
      <c r="A11" s="115"/>
      <c r="B11" s="1" t="s">
        <v>23</v>
      </c>
      <c r="C11" s="2" t="s">
        <v>24</v>
      </c>
      <c r="D11" s="3" t="s">
        <v>25</v>
      </c>
      <c r="E11" s="4" t="s">
        <v>26</v>
      </c>
      <c r="F11" s="5"/>
    </row>
    <row r="12" spans="1:6" ht="15" customHeight="1" x14ac:dyDescent="0.2">
      <c r="A12" s="116" t="s">
        <v>27</v>
      </c>
      <c r="B12" s="6" t="s">
        <v>28</v>
      </c>
      <c r="C12" s="7" t="s">
        <v>29</v>
      </c>
      <c r="D12" s="8" t="s">
        <v>30</v>
      </c>
      <c r="E12" s="9" t="s">
        <v>26</v>
      </c>
      <c r="F12" s="10"/>
    </row>
    <row r="13" spans="1:6" ht="15" customHeight="1" x14ac:dyDescent="0.2">
      <c r="A13" s="117" t="s">
        <v>31</v>
      </c>
      <c r="B13" s="11" t="s">
        <v>32</v>
      </c>
      <c r="C13" s="12" t="s">
        <v>33</v>
      </c>
      <c r="D13" s="13" t="s">
        <v>30</v>
      </c>
      <c r="E13" s="14" t="s">
        <v>26</v>
      </c>
      <c r="F13" s="15"/>
    </row>
    <row r="14" spans="1:6" ht="15" customHeight="1" x14ac:dyDescent="0.2">
      <c r="A14" s="118" t="s">
        <v>34</v>
      </c>
      <c r="B14" s="16" t="s">
        <v>35</v>
      </c>
      <c r="C14" s="17" t="s">
        <v>36</v>
      </c>
      <c r="D14" s="18" t="s">
        <v>30</v>
      </c>
      <c r="E14" s="19" t="s">
        <v>26</v>
      </c>
      <c r="F14" s="20"/>
    </row>
    <row r="15" spans="1:6" ht="15" customHeight="1" x14ac:dyDescent="0.2">
      <c r="A15" s="119" t="s">
        <v>37</v>
      </c>
      <c r="B15" s="21" t="s">
        <v>38</v>
      </c>
      <c r="C15" s="22" t="s">
        <v>39</v>
      </c>
      <c r="D15" s="23" t="s">
        <v>30</v>
      </c>
      <c r="E15" s="24" t="s">
        <v>26</v>
      </c>
      <c r="F15" s="25"/>
    </row>
    <row r="16" spans="1:6" ht="15" customHeight="1" x14ac:dyDescent="0.2">
      <c r="A16" s="120" t="s">
        <v>40</v>
      </c>
      <c r="B16" s="26" t="s">
        <v>41</v>
      </c>
      <c r="C16" s="27" t="s">
        <v>42</v>
      </c>
      <c r="D16" s="28" t="s">
        <v>30</v>
      </c>
      <c r="E16" s="29" t="s">
        <v>26</v>
      </c>
      <c r="F16" s="30"/>
    </row>
    <row r="17" spans="1:6" ht="15" customHeight="1" x14ac:dyDescent="0.2">
      <c r="A17" s="80" t="s">
        <v>43</v>
      </c>
      <c r="B17" s="31" t="s">
        <v>44</v>
      </c>
      <c r="C17" s="32" t="s">
        <v>45</v>
      </c>
      <c r="D17" s="33" t="s">
        <v>30</v>
      </c>
      <c r="E17" s="34" t="s">
        <v>26</v>
      </c>
      <c r="F17" s="35"/>
    </row>
    <row r="18" spans="1:6" ht="15" customHeight="1" x14ac:dyDescent="0.2">
      <c r="A18" s="81" t="s">
        <v>46</v>
      </c>
      <c r="B18" s="36" t="s">
        <v>47</v>
      </c>
      <c r="C18" s="37" t="s">
        <v>48</v>
      </c>
      <c r="D18" s="38" t="s">
        <v>30</v>
      </c>
      <c r="E18" s="39" t="s">
        <v>26</v>
      </c>
      <c r="F18" s="40"/>
    </row>
    <row r="19" spans="1:6" ht="15" customHeight="1" x14ac:dyDescent="0.2">
      <c r="A19" s="82" t="s">
        <v>49</v>
      </c>
      <c r="B19" s="41" t="s">
        <v>50</v>
      </c>
      <c r="C19" s="42" t="s">
        <v>51</v>
      </c>
      <c r="D19" s="43" t="s">
        <v>30</v>
      </c>
      <c r="E19" s="44" t="s">
        <v>26</v>
      </c>
      <c r="F19" s="45"/>
    </row>
    <row r="20" spans="1:6" ht="15" customHeight="1" x14ac:dyDescent="0.2">
      <c r="A20" s="83" t="s">
        <v>52</v>
      </c>
      <c r="B20" s="46" t="s">
        <v>53</v>
      </c>
      <c r="C20" s="47" t="s">
        <v>54</v>
      </c>
      <c r="D20" s="48" t="s">
        <v>30</v>
      </c>
      <c r="E20" s="49" t="s">
        <v>26</v>
      </c>
      <c r="F20" s="50"/>
    </row>
    <row r="26" spans="1:6" x14ac:dyDescent="0.2">
      <c r="B26" s="604" t="s">
        <v>200</v>
      </c>
    </row>
  </sheetData>
  <mergeCells count="36">
    <mergeCell ref="A17"/>
    <mergeCell ref="A18"/>
    <mergeCell ref="A19"/>
    <mergeCell ref="A20"/>
    <mergeCell ref="A1:F2"/>
    <mergeCell ref="A3:F3"/>
    <mergeCell ref="A4"/>
    <mergeCell ref="B4:F4"/>
    <mergeCell ref="A5"/>
    <mergeCell ref="B5:F5"/>
    <mergeCell ref="A10:A11"/>
    <mergeCell ref="A12"/>
    <mergeCell ref="A13"/>
    <mergeCell ref="A14"/>
    <mergeCell ref="A15"/>
    <mergeCell ref="A16"/>
    <mergeCell ref="A6"/>
    <mergeCell ref="B6"/>
    <mergeCell ref="C6"/>
    <mergeCell ref="D6:F6"/>
    <mergeCell ref="A7"/>
    <mergeCell ref="B7"/>
    <mergeCell ref="C7"/>
    <mergeCell ref="D7:F7"/>
    <mergeCell ref="A8:F8"/>
    <mergeCell ref="A9"/>
    <mergeCell ref="B9"/>
    <mergeCell ref="C9"/>
    <mergeCell ref="D9"/>
    <mergeCell ref="E9"/>
    <mergeCell ref="F9"/>
    <mergeCell ref="B10"/>
    <mergeCell ref="C10"/>
    <mergeCell ref="D10"/>
    <mergeCell ref="E10"/>
    <mergeCell ref="F10"/>
  </mergeCells>
  <phoneticPr fontId="122" type="noConversion"/>
  <pageMargins left="0.75" right="0.75" top="1" bottom="1" header="0.5" footer="0.5"/>
  <pageSetup orientation="portrait" horizontalDpi="300" verticalDpi="300"/>
  <headerFooter alignWithMargins="0"/>
  <ignoredErrors>
    <ignoredError sqref="A10:A20 D10:D2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zoomScaleNormal="100" workbookViewId="0">
      <selection activeCell="D29" sqref="D29"/>
    </sheetView>
  </sheetViews>
  <sheetFormatPr defaultColWidth="11.42578125" defaultRowHeight="11.25" x14ac:dyDescent="0.2"/>
  <cols>
    <col min="1" max="1" width="11.140625" style="121" bestFit="1" customWidth="1"/>
    <col min="2" max="2" width="7.28515625" style="121" bestFit="1" customWidth="1"/>
    <col min="3" max="3" width="11.140625" style="121" bestFit="1" customWidth="1"/>
    <col min="4" max="4" width="88.42578125" style="121" customWidth="1"/>
    <col min="5" max="5" width="20.42578125" style="121" customWidth="1"/>
    <col min="6" max="6" width="16.140625" style="121" bestFit="1" customWidth="1"/>
    <col min="7" max="7" width="8.42578125" style="122" customWidth="1"/>
    <col min="8" max="8" width="8.42578125" style="122" bestFit="1" customWidth="1"/>
    <col min="9" max="9" width="9.28515625" style="121" customWidth="1"/>
    <col min="10" max="11" width="6.140625" style="121" customWidth="1"/>
    <col min="12" max="16384" width="11.42578125" style="121"/>
  </cols>
  <sheetData>
    <row r="1" spans="1:11" s="185" customFormat="1" ht="32.25" customHeight="1" x14ac:dyDescent="0.2">
      <c r="A1" s="186" t="s">
        <v>105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</row>
    <row r="2" spans="1:11" ht="16.5" customHeight="1" x14ac:dyDescent="0.2"/>
    <row r="3" spans="1:11" ht="23.25" customHeight="1" x14ac:dyDescent="0.2">
      <c r="A3" s="184" t="s">
        <v>104</v>
      </c>
      <c r="B3" s="183"/>
      <c r="C3" s="182"/>
      <c r="D3" s="179" t="s">
        <v>103</v>
      </c>
      <c r="E3" s="179" t="s">
        <v>102</v>
      </c>
      <c r="F3" s="181" t="s">
        <v>101</v>
      </c>
      <c r="G3" s="179" t="s">
        <v>100</v>
      </c>
      <c r="H3" s="179"/>
      <c r="I3" s="180" t="s">
        <v>99</v>
      </c>
      <c r="J3" s="179" t="s">
        <v>98</v>
      </c>
      <c r="K3" s="178"/>
    </row>
    <row r="4" spans="1:11" ht="27" customHeight="1" thickBot="1" x14ac:dyDescent="0.25">
      <c r="A4" s="177" t="s">
        <v>97</v>
      </c>
      <c r="B4" s="174" t="s">
        <v>96</v>
      </c>
      <c r="C4" s="176" t="s">
        <v>95</v>
      </c>
      <c r="D4" s="172"/>
      <c r="E4" s="172"/>
      <c r="F4" s="175"/>
      <c r="G4" s="174" t="s">
        <v>94</v>
      </c>
      <c r="H4" s="174" t="s">
        <v>93</v>
      </c>
      <c r="I4" s="173"/>
      <c r="J4" s="172"/>
      <c r="K4" s="171"/>
    </row>
    <row r="5" spans="1:11" ht="16.5" customHeight="1" thickTop="1" x14ac:dyDescent="0.2">
      <c r="A5" s="170" t="s">
        <v>92</v>
      </c>
      <c r="B5" s="169" t="s">
        <v>91</v>
      </c>
      <c r="C5" s="168">
        <v>21708</v>
      </c>
      <c r="D5" s="167" t="s">
        <v>90</v>
      </c>
      <c r="E5" s="155"/>
      <c r="F5" s="166"/>
      <c r="G5" s="165"/>
      <c r="H5" s="165"/>
      <c r="I5" s="164"/>
      <c r="J5" s="163">
        <v>4</v>
      </c>
      <c r="K5" s="162">
        <v>4</v>
      </c>
    </row>
    <row r="6" spans="1:11" ht="16.5" customHeight="1" x14ac:dyDescent="0.2">
      <c r="A6" s="153" t="s">
        <v>86</v>
      </c>
      <c r="B6" s="152" t="s">
        <v>89</v>
      </c>
      <c r="C6" s="151">
        <v>21444</v>
      </c>
      <c r="D6" s="150" t="s">
        <v>84</v>
      </c>
      <c r="E6" s="149"/>
      <c r="F6" s="155"/>
      <c r="G6" s="136"/>
      <c r="H6" s="136"/>
      <c r="I6" s="154"/>
      <c r="J6" s="161">
        <v>2</v>
      </c>
      <c r="K6" s="160">
        <v>2</v>
      </c>
    </row>
    <row r="7" spans="1:11" ht="16.5" customHeight="1" x14ac:dyDescent="0.2">
      <c r="A7" s="153" t="s">
        <v>86</v>
      </c>
      <c r="B7" s="159" t="s">
        <v>88</v>
      </c>
      <c r="C7" s="158">
        <v>22454</v>
      </c>
      <c r="D7" s="150" t="s">
        <v>84</v>
      </c>
      <c r="E7" s="149"/>
      <c r="F7" s="148"/>
      <c r="G7" s="136"/>
      <c r="H7" s="136"/>
      <c r="I7" s="147"/>
      <c r="J7" s="135"/>
      <c r="K7" s="134"/>
    </row>
    <row r="8" spans="1:11" ht="16.5" customHeight="1" x14ac:dyDescent="0.2">
      <c r="A8" s="153" t="s">
        <v>86</v>
      </c>
      <c r="B8" s="157" t="s">
        <v>87</v>
      </c>
      <c r="C8" s="156">
        <v>22407</v>
      </c>
      <c r="D8" s="150" t="s">
        <v>84</v>
      </c>
      <c r="E8" s="149"/>
      <c r="F8" s="155"/>
      <c r="G8" s="136"/>
      <c r="H8" s="136"/>
      <c r="I8" s="154"/>
      <c r="J8" s="135"/>
      <c r="K8" s="134"/>
    </row>
    <row r="9" spans="1:11" ht="16.5" customHeight="1" x14ac:dyDescent="0.2">
      <c r="A9" s="153" t="s">
        <v>86</v>
      </c>
      <c r="B9" s="152" t="s">
        <v>85</v>
      </c>
      <c r="C9" s="151">
        <v>21904</v>
      </c>
      <c r="D9" s="150" t="s">
        <v>84</v>
      </c>
      <c r="E9" s="149"/>
      <c r="F9" s="148"/>
      <c r="G9" s="136"/>
      <c r="H9" s="136"/>
      <c r="I9" s="147"/>
      <c r="J9" s="146"/>
      <c r="K9" s="134"/>
    </row>
    <row r="10" spans="1:11" ht="16.5" customHeight="1" x14ac:dyDescent="0.2">
      <c r="A10" s="145" t="s">
        <v>83</v>
      </c>
      <c r="B10" s="144" t="s">
        <v>82</v>
      </c>
      <c r="C10" s="143">
        <v>18961</v>
      </c>
      <c r="D10" s="138" t="s">
        <v>81</v>
      </c>
      <c r="E10" s="138" t="s">
        <v>69</v>
      </c>
      <c r="F10" s="142">
        <v>572189000</v>
      </c>
      <c r="G10" s="136" t="s">
        <v>80</v>
      </c>
      <c r="H10" s="136" t="s">
        <v>79</v>
      </c>
      <c r="I10" s="136" t="s">
        <v>71</v>
      </c>
      <c r="J10" s="135">
        <v>4</v>
      </c>
      <c r="K10" s="134">
        <v>4</v>
      </c>
    </row>
    <row r="11" spans="1:11" ht="16.5" customHeight="1" x14ac:dyDescent="0.2">
      <c r="A11" s="141"/>
      <c r="B11" s="140"/>
      <c r="C11" s="139"/>
      <c r="D11" s="138" t="s">
        <v>78</v>
      </c>
      <c r="E11" s="138" t="s">
        <v>69</v>
      </c>
      <c r="F11" s="137">
        <v>1071430000</v>
      </c>
      <c r="G11" s="136" t="s">
        <v>77</v>
      </c>
      <c r="H11" s="136" t="s">
        <v>76</v>
      </c>
      <c r="I11" s="136" t="s">
        <v>71</v>
      </c>
      <c r="J11" s="135"/>
      <c r="K11" s="134"/>
    </row>
    <row r="12" spans="1:11" ht="16.5" customHeight="1" x14ac:dyDescent="0.2">
      <c r="A12" s="141"/>
      <c r="B12" s="140"/>
      <c r="C12" s="139"/>
      <c r="D12" s="138" t="s">
        <v>75</v>
      </c>
      <c r="E12" s="138" t="s">
        <v>74</v>
      </c>
      <c r="F12" s="137">
        <v>135434000</v>
      </c>
      <c r="G12" s="136" t="s">
        <v>73</v>
      </c>
      <c r="H12" s="136" t="s">
        <v>72</v>
      </c>
      <c r="I12" s="136" t="s">
        <v>71</v>
      </c>
      <c r="J12" s="135"/>
      <c r="K12" s="134"/>
    </row>
    <row r="13" spans="1:11" ht="38.25" customHeight="1" x14ac:dyDescent="0.2">
      <c r="A13" s="133"/>
      <c r="B13" s="132"/>
      <c r="C13" s="131"/>
      <c r="D13" s="130" t="s">
        <v>70</v>
      </c>
      <c r="E13" s="130" t="s">
        <v>69</v>
      </c>
      <c r="F13" s="129" t="s">
        <v>68</v>
      </c>
      <c r="G13" s="128"/>
      <c r="H13" s="127"/>
      <c r="I13" s="126" t="s">
        <v>67</v>
      </c>
      <c r="J13" s="125"/>
      <c r="K13" s="124"/>
    </row>
    <row r="14" spans="1:11" ht="16.5" customHeight="1" x14ac:dyDescent="0.2"/>
    <row r="15" spans="1:11" ht="15.75" customHeight="1" x14ac:dyDescent="0.2">
      <c r="A15" s="123" t="s">
        <v>66</v>
      </c>
      <c r="B15" s="123"/>
      <c r="C15" s="123"/>
      <c r="D15" s="123"/>
      <c r="E15" s="123"/>
      <c r="F15" s="123"/>
      <c r="G15" s="123"/>
      <c r="H15" s="123"/>
      <c r="I15" s="123"/>
      <c r="J15" s="123"/>
      <c r="K15" s="123"/>
    </row>
    <row r="16" spans="1:11" ht="15.75" customHeight="1" x14ac:dyDescent="0.2">
      <c r="A16" s="123" t="s">
        <v>65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</row>
    <row r="17" spans="1:11" ht="15.75" customHeight="1" x14ac:dyDescent="0.2">
      <c r="A17" s="123" t="s">
        <v>64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</row>
    <row r="18" spans="1:11" ht="15.75" customHeight="1" x14ac:dyDescent="0.2">
      <c r="A18" s="123" t="s">
        <v>63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1:11" ht="15.75" customHeight="1" x14ac:dyDescent="0.2">
      <c r="A19" s="123" t="s">
        <v>62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</row>
    <row r="20" spans="1:11" ht="15.75" customHeight="1" x14ac:dyDescent="0.2">
      <c r="A20" s="123" t="s">
        <v>61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</row>
    <row r="21" spans="1:11" ht="15.75" customHeight="1" x14ac:dyDescent="0.2">
      <c r="A21" s="123" t="s">
        <v>60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</row>
    <row r="22" spans="1:11" ht="15.75" customHeight="1" x14ac:dyDescent="0.2">
      <c r="A22" s="123" t="s">
        <v>59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</row>
    <row r="23" spans="1:11" ht="15.75" customHeight="1" x14ac:dyDescent="0.2">
      <c r="A23" s="123" t="s">
        <v>58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</row>
    <row r="24" spans="1:11" ht="15.75" customHeight="1" x14ac:dyDescent="0.2">
      <c r="A24" s="123" t="s">
        <v>57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</row>
    <row r="25" spans="1:11" ht="15.75" customHeight="1" x14ac:dyDescent="0.2">
      <c r="A25" s="123" t="s">
        <v>56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</row>
    <row r="26" spans="1:11" ht="15.75" customHeight="1" x14ac:dyDescent="0.2">
      <c r="A26" s="123" t="s">
        <v>55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</row>
  </sheetData>
  <mergeCells count="28">
    <mergeCell ref="J3:K4"/>
    <mergeCell ref="A3:C3"/>
    <mergeCell ref="F3:F4"/>
    <mergeCell ref="A26:K26"/>
    <mergeCell ref="A20:K20"/>
    <mergeCell ref="A21:K21"/>
    <mergeCell ref="A22:K22"/>
    <mergeCell ref="A23:K23"/>
    <mergeCell ref="A1:K1"/>
    <mergeCell ref="D3:D4"/>
    <mergeCell ref="E3:E4"/>
    <mergeCell ref="G3:H3"/>
    <mergeCell ref="I3:I4"/>
    <mergeCell ref="A16:K16"/>
    <mergeCell ref="A17:K17"/>
    <mergeCell ref="A24:K24"/>
    <mergeCell ref="A18:K18"/>
    <mergeCell ref="A19:K19"/>
    <mergeCell ref="A25:K25"/>
    <mergeCell ref="A15:K15"/>
    <mergeCell ref="A10:A13"/>
    <mergeCell ref="B10:B13"/>
    <mergeCell ref="C10:C13"/>
    <mergeCell ref="J6:J9"/>
    <mergeCell ref="K6:K9"/>
    <mergeCell ref="K10:K13"/>
    <mergeCell ref="F13:H13"/>
    <mergeCell ref="J10:J13"/>
  </mergeCells>
  <phoneticPr fontId="122" type="noConversion"/>
  <pageMargins left="0.75" right="0.75" top="1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BreakPreview" zoomScaleSheetLayoutView="100" workbookViewId="0">
      <selection activeCell="S15" sqref="S15"/>
    </sheetView>
  </sheetViews>
  <sheetFormatPr defaultRowHeight="11.25" x14ac:dyDescent="0.2"/>
  <cols>
    <col min="1" max="1" width="7.85546875" style="121" customWidth="1"/>
    <col min="2" max="2" width="8.5703125" style="121" customWidth="1"/>
    <col min="3" max="3" width="10.28515625" style="121" bestFit="1" customWidth="1"/>
    <col min="4" max="4" width="23.85546875" style="121" customWidth="1"/>
    <col min="5" max="5" width="7.85546875" style="121" customWidth="1"/>
    <col min="6" max="6" width="13.85546875" style="121" customWidth="1"/>
    <col min="7" max="8" width="8.5703125" style="122" customWidth="1"/>
    <col min="9" max="11" width="6.85546875" style="121" customWidth="1"/>
    <col min="12" max="12" width="7" style="121" customWidth="1"/>
    <col min="13" max="16384" width="9.140625" style="121"/>
  </cols>
  <sheetData>
    <row r="1" spans="1:11" s="185" customFormat="1" ht="32.25" customHeight="1" x14ac:dyDescent="0.2">
      <c r="A1" s="242" t="s">
        <v>126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11" ht="16.5" customHeight="1" x14ac:dyDescent="0.2"/>
    <row r="3" spans="1:11" ht="23.25" customHeight="1" x14ac:dyDescent="0.2">
      <c r="A3" s="184" t="s">
        <v>104</v>
      </c>
      <c r="B3" s="183"/>
      <c r="C3" s="182"/>
      <c r="D3" s="241" t="s">
        <v>103</v>
      </c>
      <c r="E3" s="241" t="s">
        <v>102</v>
      </c>
      <c r="F3" s="181" t="s">
        <v>101</v>
      </c>
      <c r="G3" s="241" t="s">
        <v>100</v>
      </c>
      <c r="H3" s="241"/>
      <c r="I3" s="180" t="s">
        <v>125</v>
      </c>
      <c r="J3" s="241" t="s">
        <v>98</v>
      </c>
      <c r="K3" s="178"/>
    </row>
    <row r="4" spans="1:11" ht="27" customHeight="1" x14ac:dyDescent="0.2">
      <c r="A4" s="240" t="s">
        <v>97</v>
      </c>
      <c r="B4" s="238" t="s">
        <v>96</v>
      </c>
      <c r="C4" s="239" t="s">
        <v>95</v>
      </c>
      <c r="D4" s="236"/>
      <c r="E4" s="236"/>
      <c r="F4" s="132"/>
      <c r="G4" s="238" t="s">
        <v>94</v>
      </c>
      <c r="H4" s="238" t="s">
        <v>93</v>
      </c>
      <c r="I4" s="237"/>
      <c r="J4" s="236"/>
      <c r="K4" s="235"/>
    </row>
    <row r="5" spans="1:11" ht="39.950000000000003" customHeight="1" x14ac:dyDescent="0.2">
      <c r="A5" s="234" t="s">
        <v>124</v>
      </c>
      <c r="B5" s="233" t="str">
        <f>[6]감리원현황!C5</f>
        <v>손경철</v>
      </c>
      <c r="C5" s="232" t="str">
        <f>[6]감리원현황!D5</f>
        <v>1962.04.06</v>
      </c>
      <c r="D5" s="231" t="s">
        <v>122</v>
      </c>
      <c r="E5" s="231"/>
      <c r="F5" s="231"/>
      <c r="G5" s="230"/>
      <c r="H5" s="230"/>
      <c r="I5" s="229"/>
      <c r="J5" s="228">
        <v>0</v>
      </c>
      <c r="K5" s="227">
        <v>4</v>
      </c>
    </row>
    <row r="6" spans="1:11" ht="39.950000000000003" customHeight="1" x14ac:dyDescent="0.2">
      <c r="A6" s="226" t="s">
        <v>123</v>
      </c>
      <c r="B6" s="225" t="str">
        <f>[6]감리원현황!C6</f>
        <v>이준상</v>
      </c>
      <c r="C6" s="207" t="str">
        <f>[6]감리원현황!D6</f>
        <v>1964.04.27</v>
      </c>
      <c r="D6" s="224" t="s">
        <v>122</v>
      </c>
      <c r="E6" s="224"/>
      <c r="F6" s="224"/>
      <c r="G6" s="223"/>
      <c r="H6" s="223"/>
      <c r="I6" s="222"/>
      <c r="J6" s="221">
        <v>0</v>
      </c>
      <c r="K6" s="215">
        <v>2</v>
      </c>
    </row>
    <row r="7" spans="1:11" ht="39.950000000000003" customHeight="1" x14ac:dyDescent="0.2">
      <c r="A7" s="226" t="s">
        <v>123</v>
      </c>
      <c r="B7" s="225" t="str">
        <f>[6]감리원현황!C7</f>
        <v>양진천</v>
      </c>
      <c r="C7" s="207" t="str">
        <f>[6]감리원현황!D7</f>
        <v>1955.05.11</v>
      </c>
      <c r="D7" s="224" t="s">
        <v>122</v>
      </c>
      <c r="E7" s="224"/>
      <c r="F7" s="224"/>
      <c r="G7" s="223"/>
      <c r="H7" s="223"/>
      <c r="I7" s="222"/>
      <c r="J7" s="221">
        <v>0</v>
      </c>
      <c r="K7" s="201"/>
    </row>
    <row r="8" spans="1:11" ht="39.950000000000003" customHeight="1" x14ac:dyDescent="0.2">
      <c r="A8" s="226" t="s">
        <v>123</v>
      </c>
      <c r="B8" s="225" t="str">
        <f>[6]감리원현황!C8</f>
        <v>장원규</v>
      </c>
      <c r="C8" s="207" t="str">
        <f>[6]감리원현황!D8</f>
        <v>1961.08.25</v>
      </c>
      <c r="D8" s="224" t="s">
        <v>122</v>
      </c>
      <c r="E8" s="224"/>
      <c r="F8" s="224"/>
      <c r="G8" s="223"/>
      <c r="H8" s="223"/>
      <c r="I8" s="222"/>
      <c r="J8" s="221">
        <v>0</v>
      </c>
      <c r="K8" s="201"/>
    </row>
    <row r="9" spans="1:11" ht="39.950000000000003" customHeight="1" x14ac:dyDescent="0.2">
      <c r="A9" s="226" t="s">
        <v>123</v>
      </c>
      <c r="B9" s="225" t="str">
        <f>[6]감리원현황!C9</f>
        <v>손인봉</v>
      </c>
      <c r="C9" s="207" t="str">
        <f>[6]감리원현황!D9</f>
        <v>1948.08.02</v>
      </c>
      <c r="D9" s="224" t="s">
        <v>122</v>
      </c>
      <c r="E9" s="224"/>
      <c r="F9" s="224"/>
      <c r="G9" s="223"/>
      <c r="H9" s="223"/>
      <c r="I9" s="222"/>
      <c r="J9" s="221">
        <v>0</v>
      </c>
      <c r="K9" s="201"/>
    </row>
    <row r="10" spans="1:11" ht="45" customHeight="1" x14ac:dyDescent="0.2">
      <c r="A10" s="220" t="s">
        <v>121</v>
      </c>
      <c r="B10" s="219" t="str">
        <f>[6]감리원현황!C10</f>
        <v>구세연</v>
      </c>
      <c r="C10" s="218" t="str">
        <f>[6]감리원현황!D10</f>
        <v>1958.08.10</v>
      </c>
      <c r="D10" s="207" t="s">
        <v>120</v>
      </c>
      <c r="E10" s="207" t="s">
        <v>119</v>
      </c>
      <c r="F10" s="217">
        <v>1293925000</v>
      </c>
      <c r="G10" s="213" t="s">
        <v>118</v>
      </c>
      <c r="H10" s="213" t="s">
        <v>117</v>
      </c>
      <c r="I10" s="212" t="s">
        <v>110</v>
      </c>
      <c r="J10" s="216">
        <v>0</v>
      </c>
      <c r="K10" s="215">
        <v>4</v>
      </c>
    </row>
    <row r="11" spans="1:11" ht="45" customHeight="1" x14ac:dyDescent="0.2">
      <c r="A11" s="211"/>
      <c r="B11" s="210"/>
      <c r="C11" s="209"/>
      <c r="D11" s="208" t="s">
        <v>116</v>
      </c>
      <c r="E11" s="207" t="s">
        <v>108</v>
      </c>
      <c r="F11" s="214">
        <v>909667000</v>
      </c>
      <c r="G11" s="213" t="s">
        <v>115</v>
      </c>
      <c r="H11" s="213" t="s">
        <v>114</v>
      </c>
      <c r="I11" s="212" t="s">
        <v>110</v>
      </c>
      <c r="J11" s="202"/>
      <c r="K11" s="201"/>
    </row>
    <row r="12" spans="1:11" ht="45" customHeight="1" x14ac:dyDescent="0.2">
      <c r="A12" s="211"/>
      <c r="B12" s="210"/>
      <c r="C12" s="209"/>
      <c r="D12" s="208" t="s">
        <v>113</v>
      </c>
      <c r="E12" s="207" t="s">
        <v>108</v>
      </c>
      <c r="F12" s="214">
        <v>2973753000</v>
      </c>
      <c r="G12" s="213" t="s">
        <v>112</v>
      </c>
      <c r="H12" s="213" t="s">
        <v>111</v>
      </c>
      <c r="I12" s="212" t="s">
        <v>110</v>
      </c>
      <c r="J12" s="202"/>
      <c r="K12" s="201"/>
    </row>
    <row r="13" spans="1:11" ht="45" customHeight="1" x14ac:dyDescent="0.2">
      <c r="A13" s="211"/>
      <c r="B13" s="210"/>
      <c r="C13" s="209"/>
      <c r="D13" s="208" t="s">
        <v>109</v>
      </c>
      <c r="E13" s="207" t="s">
        <v>108</v>
      </c>
      <c r="F13" s="206">
        <v>4298104800</v>
      </c>
      <c r="G13" s="205" t="s">
        <v>107</v>
      </c>
      <c r="H13" s="204"/>
      <c r="I13" s="203"/>
      <c r="J13" s="202"/>
      <c r="K13" s="201"/>
    </row>
    <row r="14" spans="1:11" ht="45" customHeight="1" x14ac:dyDescent="0.2">
      <c r="A14" s="200"/>
      <c r="B14" s="199"/>
      <c r="C14" s="198"/>
      <c r="D14" s="197"/>
      <c r="E14" s="196"/>
      <c r="F14" s="195"/>
      <c r="G14" s="194"/>
      <c r="H14" s="193"/>
      <c r="I14" s="192"/>
      <c r="J14" s="191"/>
      <c r="K14" s="190"/>
    </row>
    <row r="15" spans="1:11" ht="16.5" customHeight="1" x14ac:dyDescent="0.2">
      <c r="D15" s="189" t="s">
        <v>106</v>
      </c>
      <c r="G15" s="188"/>
      <c r="H15" s="188"/>
      <c r="I15" s="187"/>
      <c r="J15" s="187"/>
      <c r="K15" s="187"/>
    </row>
    <row r="16" spans="1:11" ht="15.75" customHeight="1" x14ac:dyDescent="0.2">
      <c r="A16" s="123" t="s">
        <v>66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</row>
    <row r="17" spans="1:11" ht="15.75" customHeight="1" x14ac:dyDescent="0.2">
      <c r="A17" s="123" t="s">
        <v>65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</row>
    <row r="18" spans="1:11" ht="15.75" customHeight="1" x14ac:dyDescent="0.2">
      <c r="A18" s="123" t="s">
        <v>64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1:11" ht="15.75" customHeight="1" x14ac:dyDescent="0.2">
      <c r="A19" s="123" t="s">
        <v>63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</row>
    <row r="20" spans="1:11" ht="15.75" customHeight="1" x14ac:dyDescent="0.2">
      <c r="A20" s="123" t="s">
        <v>62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</row>
    <row r="21" spans="1:11" ht="15.75" customHeight="1" x14ac:dyDescent="0.2">
      <c r="A21" s="123" t="s">
        <v>61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</row>
    <row r="22" spans="1:11" ht="15.75" customHeight="1" x14ac:dyDescent="0.2">
      <c r="A22" s="123" t="s">
        <v>60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</row>
    <row r="23" spans="1:11" ht="15.75" customHeight="1" x14ac:dyDescent="0.2">
      <c r="A23" s="123" t="s">
        <v>59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</row>
    <row r="24" spans="1:11" ht="15.75" customHeight="1" x14ac:dyDescent="0.2">
      <c r="A24" s="123" t="s">
        <v>58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</row>
    <row r="25" spans="1:11" ht="15.75" customHeight="1" x14ac:dyDescent="0.2">
      <c r="A25" s="123" t="s">
        <v>57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</row>
    <row r="26" spans="1:11" ht="15.75" customHeight="1" x14ac:dyDescent="0.2">
      <c r="A26" s="123" t="s">
        <v>56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</row>
    <row r="27" spans="1:11" ht="15.75" customHeight="1" x14ac:dyDescent="0.2">
      <c r="A27" s="123" t="s">
        <v>55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</row>
  </sheetData>
  <mergeCells count="27">
    <mergeCell ref="A20:K20"/>
    <mergeCell ref="A23:K23"/>
    <mergeCell ref="A1:K1"/>
    <mergeCell ref="D3:D4"/>
    <mergeCell ref="E3:E4"/>
    <mergeCell ref="G3:H3"/>
    <mergeCell ref="I3:I4"/>
    <mergeCell ref="F3:F4"/>
    <mergeCell ref="J3:K4"/>
    <mergeCell ref="A3:C3"/>
    <mergeCell ref="A16:K16"/>
    <mergeCell ref="A27:K27"/>
    <mergeCell ref="A21:K21"/>
    <mergeCell ref="A22:K22"/>
    <mergeCell ref="A24:K24"/>
    <mergeCell ref="A17:K17"/>
    <mergeCell ref="A18:K18"/>
    <mergeCell ref="A26:K26"/>
    <mergeCell ref="A25:K25"/>
    <mergeCell ref="A19:K19"/>
    <mergeCell ref="K6:K9"/>
    <mergeCell ref="A10:A14"/>
    <mergeCell ref="K10:K14"/>
    <mergeCell ref="B10:B14"/>
    <mergeCell ref="C10:C14"/>
    <mergeCell ref="J10:J14"/>
    <mergeCell ref="G13:I13"/>
  </mergeCells>
  <phoneticPr fontId="122" type="noConversion"/>
  <printOptions horizontalCentered="1"/>
  <pageMargins left="0.47244094488188981" right="0.43307086614173229" top="0.98425196850393704" bottom="0.47244094488188981" header="0.51181102362204722" footer="0.35433070866141736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view="pageBreakPreview" zoomScaleNormal="100" zoomScaleSheetLayoutView="100" workbookViewId="0">
      <selection sqref="A1:K1"/>
    </sheetView>
  </sheetViews>
  <sheetFormatPr defaultColWidth="11.28515625" defaultRowHeight="20.100000000000001" customHeight="1" x14ac:dyDescent="0.2"/>
  <cols>
    <col min="1" max="1" width="13.85546875" style="243" customWidth="1"/>
    <col min="2" max="3" width="11.28515625" style="243"/>
    <col min="4" max="4" width="33.140625" style="243" customWidth="1"/>
    <col min="5" max="6" width="20.28515625" style="243" customWidth="1"/>
    <col min="7" max="9" width="11.28515625" style="243"/>
    <col min="10" max="11" width="7.42578125" style="243" customWidth="1"/>
    <col min="12" max="16384" width="11.28515625" style="243"/>
  </cols>
  <sheetData>
    <row r="1" spans="1:11" ht="39.950000000000003" customHeight="1" x14ac:dyDescent="0.2">
      <c r="A1" s="282" t="s">
        <v>105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</row>
    <row r="3" spans="1:11" ht="20.100000000000001" customHeight="1" x14ac:dyDescent="0.2">
      <c r="A3" s="281" t="s">
        <v>104</v>
      </c>
      <c r="B3" s="280"/>
      <c r="C3" s="280"/>
      <c r="D3" s="280" t="s">
        <v>103</v>
      </c>
      <c r="E3" s="280" t="s">
        <v>102</v>
      </c>
      <c r="F3" s="280" t="s">
        <v>101</v>
      </c>
      <c r="G3" s="280" t="s">
        <v>100</v>
      </c>
      <c r="H3" s="280"/>
      <c r="I3" s="280" t="s">
        <v>99</v>
      </c>
      <c r="J3" s="280" t="s">
        <v>98</v>
      </c>
      <c r="K3" s="279"/>
    </row>
    <row r="4" spans="1:11" ht="20.100000000000001" customHeight="1" thickBot="1" x14ac:dyDescent="0.25">
      <c r="A4" s="278" t="s">
        <v>131</v>
      </c>
      <c r="B4" s="277" t="s">
        <v>130</v>
      </c>
      <c r="C4" s="277" t="s">
        <v>95</v>
      </c>
      <c r="D4" s="276"/>
      <c r="E4" s="276"/>
      <c r="F4" s="276"/>
      <c r="G4" s="277" t="s">
        <v>94</v>
      </c>
      <c r="H4" s="277" t="s">
        <v>93</v>
      </c>
      <c r="I4" s="276"/>
      <c r="J4" s="276"/>
      <c r="K4" s="275"/>
    </row>
    <row r="5" spans="1:11" ht="50.1" customHeight="1" thickTop="1" x14ac:dyDescent="0.2">
      <c r="A5" s="274" t="s">
        <v>92</v>
      </c>
      <c r="B5" s="260" t="str">
        <f>[8]제5호!C5</f>
        <v>최 병 구</v>
      </c>
      <c r="C5" s="259">
        <f>[8]제5호!D5</f>
        <v>26460</v>
      </c>
      <c r="D5" s="273" t="s">
        <v>122</v>
      </c>
      <c r="E5" s="273"/>
      <c r="F5" s="272"/>
      <c r="G5" s="271"/>
      <c r="H5" s="271"/>
      <c r="I5" s="270"/>
      <c r="J5" s="269"/>
      <c r="K5" s="268">
        <f>4-SUM(J5)</f>
        <v>4</v>
      </c>
    </row>
    <row r="6" spans="1:11" ht="50.1" customHeight="1" x14ac:dyDescent="0.2">
      <c r="A6" s="267" t="s">
        <v>86</v>
      </c>
      <c r="B6" s="266" t="str">
        <f>[8]제5호!C6</f>
        <v>고 병 관</v>
      </c>
      <c r="C6" s="265">
        <f>[8]제5호!D6</f>
        <v>20894</v>
      </c>
      <c r="D6" s="258" t="s">
        <v>122</v>
      </c>
      <c r="E6" s="258"/>
      <c r="F6" s="257"/>
      <c r="G6" s="256"/>
      <c r="H6" s="256"/>
      <c r="I6" s="255"/>
      <c r="J6" s="254"/>
      <c r="K6" s="264">
        <f>2-SUM(J6:J9)</f>
        <v>2</v>
      </c>
    </row>
    <row r="7" spans="1:11" ht="50.1" customHeight="1" x14ac:dyDescent="0.2">
      <c r="A7" s="263"/>
      <c r="B7" s="260" t="str">
        <f>[8]제5호!C7</f>
        <v>유 영 헌</v>
      </c>
      <c r="C7" s="259">
        <f>[8]제5호!D7</f>
        <v>21427</v>
      </c>
      <c r="D7" s="258" t="s">
        <v>122</v>
      </c>
      <c r="E7" s="258"/>
      <c r="F7" s="257"/>
      <c r="G7" s="256"/>
      <c r="H7" s="256"/>
      <c r="I7" s="255"/>
      <c r="J7" s="254"/>
      <c r="K7" s="262"/>
    </row>
    <row r="8" spans="1:11" ht="50.1" customHeight="1" x14ac:dyDescent="0.2">
      <c r="A8" s="263"/>
      <c r="B8" s="260" t="str">
        <f>[8]제5호!C8</f>
        <v>정 규 성</v>
      </c>
      <c r="C8" s="259">
        <f>[8]제5호!D8</f>
        <v>20649</v>
      </c>
      <c r="D8" s="258" t="s">
        <v>122</v>
      </c>
      <c r="E8" s="258"/>
      <c r="F8" s="257"/>
      <c r="G8" s="256"/>
      <c r="H8" s="256"/>
      <c r="I8" s="255"/>
      <c r="J8" s="254"/>
      <c r="K8" s="262"/>
    </row>
    <row r="9" spans="1:11" ht="50.1" customHeight="1" x14ac:dyDescent="0.2">
      <c r="A9" s="261"/>
      <c r="B9" s="260" t="str">
        <f>[8]제5호!C9</f>
        <v>한 상 호</v>
      </c>
      <c r="C9" s="259">
        <f>[8]제5호!D9</f>
        <v>20901</v>
      </c>
      <c r="D9" s="258" t="s">
        <v>122</v>
      </c>
      <c r="E9" s="258"/>
      <c r="F9" s="257"/>
      <c r="G9" s="256"/>
      <c r="H9" s="256"/>
      <c r="I9" s="255"/>
      <c r="J9" s="254"/>
      <c r="K9" s="253"/>
    </row>
    <row r="10" spans="1:11" ht="50.1" customHeight="1" x14ac:dyDescent="0.2">
      <c r="A10" s="252" t="s">
        <v>129</v>
      </c>
      <c r="B10" s="251" t="str">
        <f>[8]제5호!C10</f>
        <v>김 형 태</v>
      </c>
      <c r="C10" s="250">
        <f>[8]제5호!D10</f>
        <v>20236</v>
      </c>
      <c r="D10" s="249" t="s">
        <v>128</v>
      </c>
      <c r="E10" s="249" t="s">
        <v>127</v>
      </c>
      <c r="F10" s="248">
        <v>993612000</v>
      </c>
      <c r="G10" s="247">
        <v>46001</v>
      </c>
      <c r="H10" s="247">
        <v>46730</v>
      </c>
      <c r="I10" s="246" t="s">
        <v>110</v>
      </c>
      <c r="J10" s="245"/>
      <c r="K10" s="244">
        <f>4-SUM(J10)</f>
        <v>4</v>
      </c>
    </row>
  </sheetData>
  <mergeCells count="10">
    <mergeCell ref="A1:K1"/>
    <mergeCell ref="A3:C3"/>
    <mergeCell ref="F3:F4"/>
    <mergeCell ref="A6:A9"/>
    <mergeCell ref="K6:K9"/>
    <mergeCell ref="D3:D4"/>
    <mergeCell ref="E3:E4"/>
    <mergeCell ref="G3:H3"/>
    <mergeCell ref="I3:I4"/>
    <mergeCell ref="J3:K4"/>
  </mergeCells>
  <phoneticPr fontId="12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view="pageBreakPreview" zoomScale="112" zoomScaleNormal="100" zoomScaleSheetLayoutView="112" workbookViewId="0">
      <selection activeCell="N12" sqref="N12"/>
    </sheetView>
  </sheetViews>
  <sheetFormatPr defaultColWidth="11.42578125" defaultRowHeight="11.25" x14ac:dyDescent="0.2"/>
  <cols>
    <col min="1" max="1" width="8.5703125" style="121" customWidth="1"/>
    <col min="2" max="2" width="6.7109375" style="121" customWidth="1"/>
    <col min="3" max="3" width="11.42578125" style="121" bestFit="1" customWidth="1"/>
    <col min="4" max="4" width="29.7109375" style="121" customWidth="1"/>
    <col min="5" max="5" width="11.7109375" style="121" customWidth="1"/>
    <col min="6" max="6" width="10.42578125" style="121" customWidth="1"/>
    <col min="7" max="7" width="8.42578125" style="122" customWidth="1"/>
    <col min="8" max="8" width="8.42578125" style="122" bestFit="1" customWidth="1"/>
    <col min="9" max="9" width="9.28515625" style="121" customWidth="1"/>
    <col min="10" max="11" width="6.140625" style="121" customWidth="1"/>
    <col min="12" max="16384" width="11.42578125" style="121"/>
  </cols>
  <sheetData>
    <row r="1" spans="1:11" s="185" customFormat="1" ht="32.25" customHeight="1" x14ac:dyDescent="0.2">
      <c r="A1" s="186" t="s">
        <v>105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</row>
    <row r="2" spans="1:11" ht="16.5" customHeight="1" x14ac:dyDescent="0.2"/>
    <row r="3" spans="1:11" ht="23.25" customHeight="1" x14ac:dyDescent="0.2">
      <c r="A3" s="184" t="s">
        <v>104</v>
      </c>
      <c r="B3" s="183"/>
      <c r="C3" s="182"/>
      <c r="D3" s="179" t="s">
        <v>103</v>
      </c>
      <c r="E3" s="179" t="s">
        <v>102</v>
      </c>
      <c r="F3" s="181" t="s">
        <v>101</v>
      </c>
      <c r="G3" s="179" t="s">
        <v>100</v>
      </c>
      <c r="H3" s="179"/>
      <c r="I3" s="180" t="s">
        <v>99</v>
      </c>
      <c r="J3" s="179" t="s">
        <v>98</v>
      </c>
      <c r="K3" s="178"/>
    </row>
    <row r="4" spans="1:11" ht="27" customHeight="1" thickBot="1" x14ac:dyDescent="0.25">
      <c r="A4" s="177" t="s">
        <v>97</v>
      </c>
      <c r="B4" s="174" t="s">
        <v>96</v>
      </c>
      <c r="C4" s="176" t="s">
        <v>95</v>
      </c>
      <c r="D4" s="172"/>
      <c r="E4" s="172"/>
      <c r="F4" s="175"/>
      <c r="G4" s="174" t="s">
        <v>94</v>
      </c>
      <c r="H4" s="174" t="s">
        <v>93</v>
      </c>
      <c r="I4" s="173"/>
      <c r="J4" s="172"/>
      <c r="K4" s="171"/>
    </row>
    <row r="5" spans="1:11" ht="27.75" customHeight="1" thickTop="1" x14ac:dyDescent="0.2">
      <c r="A5" s="310" t="s">
        <v>124</v>
      </c>
      <c r="B5" s="309" t="str">
        <f>[9]제5호!C5</f>
        <v>이용우</v>
      </c>
      <c r="C5" s="308">
        <f>[9]제5호!D5</f>
        <v>23701</v>
      </c>
      <c r="D5" s="297" t="s">
        <v>90</v>
      </c>
      <c r="E5" s="297"/>
      <c r="F5" s="307"/>
      <c r="G5" s="165"/>
      <c r="H5" s="165"/>
      <c r="I5" s="306"/>
      <c r="J5" s="146"/>
      <c r="K5" s="294">
        <v>4</v>
      </c>
    </row>
    <row r="6" spans="1:11" ht="27.75" customHeight="1" x14ac:dyDescent="0.2">
      <c r="A6" s="305"/>
      <c r="B6" s="304"/>
      <c r="C6" s="301"/>
      <c r="D6" s="291"/>
      <c r="E6" s="291"/>
      <c r="F6" s="297"/>
      <c r="G6" s="136"/>
      <c r="H6" s="136"/>
      <c r="I6" s="296"/>
      <c r="J6" s="295"/>
      <c r="K6" s="303"/>
    </row>
    <row r="7" spans="1:11" ht="27.75" customHeight="1" x14ac:dyDescent="0.2">
      <c r="A7" s="300" t="s">
        <v>123</v>
      </c>
      <c r="B7" s="293" t="str">
        <f>[9]제5호!C6</f>
        <v>강원구</v>
      </c>
      <c r="C7" s="292">
        <f>[9]제5호!D6</f>
        <v>21978</v>
      </c>
      <c r="D7" s="291" t="s">
        <v>90</v>
      </c>
      <c r="E7" s="291"/>
      <c r="F7" s="290"/>
      <c r="G7" s="136"/>
      <c r="H7" s="136"/>
      <c r="I7" s="289"/>
      <c r="J7" s="295"/>
      <c r="K7" s="160">
        <v>2</v>
      </c>
    </row>
    <row r="8" spans="1:11" ht="27.75" customHeight="1" x14ac:dyDescent="0.2">
      <c r="A8" s="300"/>
      <c r="B8" s="302"/>
      <c r="C8" s="301"/>
      <c r="D8" s="291"/>
      <c r="E8" s="291"/>
      <c r="F8" s="297"/>
      <c r="G8" s="136"/>
      <c r="H8" s="136"/>
      <c r="I8" s="296"/>
      <c r="J8" s="295"/>
      <c r="K8" s="134"/>
    </row>
    <row r="9" spans="1:11" ht="27.75" customHeight="1" x14ac:dyDescent="0.2">
      <c r="A9" s="300"/>
      <c r="B9" s="293" t="str">
        <f>[9]제5호!C7</f>
        <v>양용만</v>
      </c>
      <c r="C9" s="292">
        <f>[9]제5호!D7</f>
        <v>21829</v>
      </c>
      <c r="D9" s="291" t="s">
        <v>90</v>
      </c>
      <c r="E9" s="291"/>
      <c r="F9" s="290"/>
      <c r="G9" s="136"/>
      <c r="H9" s="136"/>
      <c r="I9" s="289"/>
      <c r="J9" s="295"/>
      <c r="K9" s="134"/>
    </row>
    <row r="10" spans="1:11" ht="27.75" customHeight="1" x14ac:dyDescent="0.2">
      <c r="A10" s="300"/>
      <c r="B10" s="299"/>
      <c r="C10" s="298"/>
      <c r="D10" s="291"/>
      <c r="E10" s="291"/>
      <c r="F10" s="297"/>
      <c r="G10" s="136"/>
      <c r="H10" s="136"/>
      <c r="I10" s="296"/>
      <c r="J10" s="295"/>
      <c r="K10" s="134"/>
    </row>
    <row r="11" spans="1:11" ht="27.75" customHeight="1" x14ac:dyDescent="0.2">
      <c r="A11" s="300"/>
      <c r="B11" s="293" t="str">
        <f>[9]제5호!C8</f>
        <v>신창영</v>
      </c>
      <c r="C11" s="292">
        <f>[9]제5호!D8</f>
        <v>22268</v>
      </c>
      <c r="D11" s="291" t="s">
        <v>90</v>
      </c>
      <c r="E11" s="291"/>
      <c r="F11" s="290"/>
      <c r="G11" s="136"/>
      <c r="H11" s="136"/>
      <c r="I11" s="289"/>
      <c r="J11" s="295"/>
      <c r="K11" s="134"/>
    </row>
    <row r="12" spans="1:11" ht="27.75" customHeight="1" x14ac:dyDescent="0.2">
      <c r="A12" s="300"/>
      <c r="B12" s="299"/>
      <c r="C12" s="298"/>
      <c r="D12" s="291"/>
      <c r="E12" s="291"/>
      <c r="F12" s="297"/>
      <c r="G12" s="136"/>
      <c r="H12" s="136"/>
      <c r="I12" s="296"/>
      <c r="J12" s="295"/>
      <c r="K12" s="134"/>
    </row>
    <row r="13" spans="1:11" ht="27.75" customHeight="1" x14ac:dyDescent="0.2">
      <c r="A13" s="300"/>
      <c r="B13" s="293" t="str">
        <f>[9]제5호!C9</f>
        <v>한용희</v>
      </c>
      <c r="C13" s="292">
        <f>[9]제5호!D9</f>
        <v>19721</v>
      </c>
      <c r="D13" s="291" t="s">
        <v>90</v>
      </c>
      <c r="E13" s="291"/>
      <c r="F13" s="290"/>
      <c r="G13" s="136"/>
      <c r="H13" s="136"/>
      <c r="I13" s="289"/>
      <c r="J13" s="295"/>
      <c r="K13" s="134"/>
    </row>
    <row r="14" spans="1:11" ht="27.75" customHeight="1" x14ac:dyDescent="0.2">
      <c r="A14" s="300"/>
      <c r="B14" s="299"/>
      <c r="C14" s="298"/>
      <c r="D14" s="291"/>
      <c r="E14" s="291"/>
      <c r="F14" s="297"/>
      <c r="G14" s="136"/>
      <c r="H14" s="136"/>
      <c r="I14" s="296"/>
      <c r="J14" s="295"/>
      <c r="K14" s="294"/>
    </row>
    <row r="15" spans="1:11" ht="27.75" customHeight="1" x14ac:dyDescent="0.2">
      <c r="A15" s="145" t="s">
        <v>83</v>
      </c>
      <c r="B15" s="293" t="str">
        <f>[9]제5호!C10</f>
        <v>김동하</v>
      </c>
      <c r="C15" s="292">
        <f>[9]제5호!D10</f>
        <v>24106</v>
      </c>
      <c r="D15" s="291" t="s">
        <v>90</v>
      </c>
      <c r="E15" s="291"/>
      <c r="F15" s="290"/>
      <c r="G15" s="136"/>
      <c r="H15" s="136"/>
      <c r="I15" s="289"/>
      <c r="J15" s="161"/>
      <c r="K15" s="160">
        <v>4</v>
      </c>
    </row>
    <row r="16" spans="1:11" ht="27.75" customHeight="1" x14ac:dyDescent="0.2">
      <c r="A16" s="133"/>
      <c r="B16" s="288"/>
      <c r="C16" s="287"/>
      <c r="D16" s="286"/>
      <c r="E16" s="286"/>
      <c r="F16" s="285"/>
      <c r="G16" s="284"/>
      <c r="H16" s="284"/>
      <c r="I16" s="283"/>
      <c r="J16" s="125"/>
      <c r="K16" s="124"/>
    </row>
    <row r="17" spans="1:11" ht="16.5" customHeight="1" x14ac:dyDescent="0.2"/>
    <row r="18" spans="1:11" ht="15.75" customHeight="1" x14ac:dyDescent="0.2">
      <c r="A18" s="123" t="s">
        <v>66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1:11" ht="15.75" customHeight="1" x14ac:dyDescent="0.2">
      <c r="A19" s="123" t="s">
        <v>65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</row>
    <row r="20" spans="1:11" ht="15.75" customHeight="1" x14ac:dyDescent="0.2">
      <c r="A20" s="123" t="s">
        <v>64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</row>
    <row r="21" spans="1:11" ht="15.75" customHeight="1" x14ac:dyDescent="0.2">
      <c r="A21" s="123" t="s">
        <v>63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</row>
    <row r="22" spans="1:11" ht="15.75" customHeight="1" x14ac:dyDescent="0.2">
      <c r="A22" s="123" t="s">
        <v>62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</row>
    <row r="23" spans="1:11" ht="15.75" customHeight="1" x14ac:dyDescent="0.2">
      <c r="A23" s="123" t="s">
        <v>61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</row>
    <row r="24" spans="1:11" ht="15.75" customHeight="1" x14ac:dyDescent="0.2">
      <c r="A24" s="123" t="s">
        <v>60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</row>
    <row r="25" spans="1:11" ht="15.75" customHeight="1" x14ac:dyDescent="0.2">
      <c r="A25" s="123" t="s">
        <v>59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</row>
    <row r="26" spans="1:11" ht="15.75" customHeight="1" x14ac:dyDescent="0.2">
      <c r="A26" s="123" t="s">
        <v>58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</row>
    <row r="27" spans="1:11" ht="15.75" customHeight="1" x14ac:dyDescent="0.2">
      <c r="A27" s="123" t="s">
        <v>57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</row>
    <row r="28" spans="1:11" ht="15.75" customHeight="1" x14ac:dyDescent="0.2">
      <c r="A28" s="123" t="s">
        <v>56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</row>
    <row r="29" spans="1:11" ht="15.75" customHeight="1" x14ac:dyDescent="0.2">
      <c r="A29" s="123" t="s">
        <v>55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</row>
  </sheetData>
  <mergeCells count="68">
    <mergeCell ref="I15:I16"/>
    <mergeCell ref="J15:J16"/>
    <mergeCell ref="A27:K27"/>
    <mergeCell ref="A21:K21"/>
    <mergeCell ref="A22:K22"/>
    <mergeCell ref="A18:K18"/>
    <mergeCell ref="A28:K28"/>
    <mergeCell ref="A29:K29"/>
    <mergeCell ref="K15:K16"/>
    <mergeCell ref="A15:A16"/>
    <mergeCell ref="A23:K23"/>
    <mergeCell ref="A24:K24"/>
    <mergeCell ref="A25:K25"/>
    <mergeCell ref="A26:K26"/>
    <mergeCell ref="A19:K19"/>
    <mergeCell ref="E15:E16"/>
    <mergeCell ref="F15:F16"/>
    <mergeCell ref="B15:B16"/>
    <mergeCell ref="C15:C16"/>
    <mergeCell ref="C9:C10"/>
    <mergeCell ref="F7:F8"/>
    <mergeCell ref="F9:F10"/>
    <mergeCell ref="F13:F14"/>
    <mergeCell ref="D9:D10"/>
    <mergeCell ref="I13:I14"/>
    <mergeCell ref="J13:J14"/>
    <mergeCell ref="D15:D16"/>
    <mergeCell ref="A7:A14"/>
    <mergeCell ref="B7:B8"/>
    <mergeCell ref="C7:C8"/>
    <mergeCell ref="D7:D8"/>
    <mergeCell ref="D13:D14"/>
    <mergeCell ref="B9:B10"/>
    <mergeCell ref="E9:E10"/>
    <mergeCell ref="I9:I10"/>
    <mergeCell ref="J9:J10"/>
    <mergeCell ref="E13:E14"/>
    <mergeCell ref="J5:J6"/>
    <mergeCell ref="K5:K6"/>
    <mergeCell ref="E7:E8"/>
    <mergeCell ref="I7:I8"/>
    <mergeCell ref="B5:B6"/>
    <mergeCell ref="F3:F4"/>
    <mergeCell ref="F5:F6"/>
    <mergeCell ref="A20:K20"/>
    <mergeCell ref="B13:B14"/>
    <mergeCell ref="C13:C14"/>
    <mergeCell ref="C5:C6"/>
    <mergeCell ref="D5:D6"/>
    <mergeCell ref="J7:J8"/>
    <mergeCell ref="K7:K14"/>
    <mergeCell ref="E5:E6"/>
    <mergeCell ref="I5:I6"/>
    <mergeCell ref="A1:K1"/>
    <mergeCell ref="D3:D4"/>
    <mergeCell ref="E3:E4"/>
    <mergeCell ref="G3:H3"/>
    <mergeCell ref="I3:I4"/>
    <mergeCell ref="J3:K4"/>
    <mergeCell ref="A3:C3"/>
    <mergeCell ref="A5:A6"/>
    <mergeCell ref="I11:I12"/>
    <mergeCell ref="J11:J12"/>
    <mergeCell ref="B11:B12"/>
    <mergeCell ref="C11:C12"/>
    <mergeCell ref="D11:D12"/>
    <mergeCell ref="E11:E12"/>
    <mergeCell ref="F11:F12"/>
  </mergeCells>
  <phoneticPr fontId="122" type="noConversion"/>
  <printOptions horizontalCentered="1"/>
  <pageMargins left="0.59055118110236227" right="0.59055118110236227" top="0.98425196850393704" bottom="0.98425196850393704" header="0.51181102362204722" footer="0.51181102362204722"/>
  <pageSetup paperSize="9" scale="78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view="pageBreakPreview" zoomScale="85" zoomScaleSheetLayoutView="85" workbookViewId="0">
      <selection sqref="A1:K1"/>
    </sheetView>
  </sheetViews>
  <sheetFormatPr defaultRowHeight="12" x14ac:dyDescent="0.2"/>
  <cols>
    <col min="1" max="1" width="8.42578125" style="311" customWidth="1"/>
    <col min="2" max="2" width="6.7109375" style="311" customWidth="1"/>
    <col min="3" max="3" width="8.5703125" style="311" customWidth="1"/>
    <col min="4" max="4" width="27.140625" style="311" customWidth="1"/>
    <col min="5" max="5" width="8.5703125" style="311" customWidth="1"/>
    <col min="6" max="6" width="13.42578125" style="311" customWidth="1"/>
    <col min="7" max="7" width="8.42578125" style="312" customWidth="1"/>
    <col min="8" max="8" width="8.5703125" style="312" bestFit="1" customWidth="1"/>
    <col min="9" max="9" width="19" style="311" customWidth="1"/>
    <col min="10" max="11" width="5.5703125" style="311" customWidth="1"/>
    <col min="12" max="16384" width="9.140625" style="311"/>
  </cols>
  <sheetData>
    <row r="1" spans="1:14" s="369" customFormat="1" ht="32.25" customHeight="1" x14ac:dyDescent="0.2">
      <c r="A1" s="370" t="s">
        <v>105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</row>
    <row r="2" spans="1:14" ht="16.5" customHeight="1" x14ac:dyDescent="0.2"/>
    <row r="3" spans="1:14" ht="23.25" customHeight="1" x14ac:dyDescent="0.2">
      <c r="A3" s="368" t="s">
        <v>104</v>
      </c>
      <c r="B3" s="366"/>
      <c r="C3" s="366"/>
      <c r="D3" s="366" t="s">
        <v>103</v>
      </c>
      <c r="E3" s="366" t="s">
        <v>102</v>
      </c>
      <c r="F3" s="366" t="s">
        <v>101</v>
      </c>
      <c r="G3" s="366" t="s">
        <v>100</v>
      </c>
      <c r="H3" s="366"/>
      <c r="I3" s="367" t="s">
        <v>99</v>
      </c>
      <c r="J3" s="366" t="s">
        <v>98</v>
      </c>
      <c r="K3" s="365"/>
    </row>
    <row r="4" spans="1:14" ht="27" customHeight="1" x14ac:dyDescent="0.2">
      <c r="A4" s="364" t="s">
        <v>97</v>
      </c>
      <c r="B4" s="362" t="s">
        <v>96</v>
      </c>
      <c r="C4" s="363" t="s">
        <v>95</v>
      </c>
      <c r="D4" s="360"/>
      <c r="E4" s="360"/>
      <c r="F4" s="360"/>
      <c r="G4" s="362" t="s">
        <v>94</v>
      </c>
      <c r="H4" s="362" t="s">
        <v>93</v>
      </c>
      <c r="I4" s="361"/>
      <c r="J4" s="360"/>
      <c r="K4" s="359"/>
    </row>
    <row r="5" spans="1:14" ht="54.75" customHeight="1" x14ac:dyDescent="0.2">
      <c r="A5" s="358" t="s">
        <v>124</v>
      </c>
      <c r="B5" s="357" t="str">
        <f>[10]감리원현황!C5</f>
        <v>이택수</v>
      </c>
      <c r="C5" s="356">
        <f>[10]감리원현황!D5</f>
        <v>25588</v>
      </c>
      <c r="D5" s="355" t="s">
        <v>122</v>
      </c>
      <c r="E5" s="354"/>
      <c r="F5" s="353"/>
      <c r="G5" s="352"/>
      <c r="H5" s="352"/>
      <c r="I5" s="351"/>
      <c r="J5" s="350">
        <v>4</v>
      </c>
      <c r="K5" s="349">
        <v>10</v>
      </c>
    </row>
    <row r="6" spans="1:14" ht="54.75" customHeight="1" x14ac:dyDescent="0.2">
      <c r="A6" s="335" t="s">
        <v>141</v>
      </c>
      <c r="B6" s="345" t="str">
        <f>[10]감리원현황!C6</f>
        <v>강호기</v>
      </c>
      <c r="C6" s="344">
        <f>[10]감리원현황!D6</f>
        <v>23605</v>
      </c>
      <c r="D6" s="332" t="s">
        <v>122</v>
      </c>
      <c r="E6" s="343"/>
      <c r="F6" s="342"/>
      <c r="G6" s="341"/>
      <c r="H6" s="341"/>
      <c r="I6" s="328"/>
      <c r="J6" s="327">
        <v>2</v>
      </c>
      <c r="K6" s="326"/>
    </row>
    <row r="7" spans="1:14" ht="54.75" customHeight="1" x14ac:dyDescent="0.2">
      <c r="A7" s="348"/>
      <c r="B7" s="345" t="str">
        <f>[10]감리원현황!C7</f>
        <v>김진기</v>
      </c>
      <c r="C7" s="344">
        <f>[10]감리원현황!D7</f>
        <v>21894</v>
      </c>
      <c r="D7" s="332" t="s">
        <v>122</v>
      </c>
      <c r="E7" s="343"/>
      <c r="F7" s="342"/>
      <c r="G7" s="341"/>
      <c r="H7" s="341"/>
      <c r="I7" s="328"/>
      <c r="J7" s="347"/>
      <c r="K7" s="326"/>
    </row>
    <row r="8" spans="1:14" ht="54.75" customHeight="1" x14ac:dyDescent="0.2">
      <c r="A8" s="348"/>
      <c r="B8" s="345" t="str">
        <f>[10]감리원현황!C8</f>
        <v>임형종</v>
      </c>
      <c r="C8" s="344">
        <f>[10]감리원현황!D8</f>
        <v>22137</v>
      </c>
      <c r="D8" s="332" t="s">
        <v>122</v>
      </c>
      <c r="E8" s="343"/>
      <c r="F8" s="342"/>
      <c r="G8" s="341"/>
      <c r="H8" s="341"/>
      <c r="I8" s="328"/>
      <c r="J8" s="347"/>
      <c r="K8" s="326"/>
    </row>
    <row r="9" spans="1:14" ht="54.75" customHeight="1" x14ac:dyDescent="0.2">
      <c r="A9" s="346"/>
      <c r="B9" s="345" t="str">
        <f>[10]감리원현황!C9</f>
        <v>주규철</v>
      </c>
      <c r="C9" s="344">
        <f>[10]감리원현황!D9</f>
        <v>21890</v>
      </c>
      <c r="D9" s="332" t="s">
        <v>122</v>
      </c>
      <c r="E9" s="343"/>
      <c r="F9" s="342"/>
      <c r="G9" s="341"/>
      <c r="H9" s="341"/>
      <c r="I9" s="328"/>
      <c r="J9" s="340"/>
      <c r="K9" s="326"/>
    </row>
    <row r="10" spans="1:14" ht="54.75" customHeight="1" x14ac:dyDescent="0.2">
      <c r="A10" s="339" t="s">
        <v>83</v>
      </c>
      <c r="B10" s="338" t="str">
        <f>[10]감리원현황!C10</f>
        <v>은정기</v>
      </c>
      <c r="C10" s="337">
        <f>[10]감리원현황!D10</f>
        <v>22728</v>
      </c>
      <c r="D10" s="332" t="s">
        <v>140</v>
      </c>
      <c r="E10" s="331" t="s">
        <v>69</v>
      </c>
      <c r="F10" s="330">
        <v>2071610000</v>
      </c>
      <c r="G10" s="329">
        <v>44740</v>
      </c>
      <c r="H10" s="329">
        <v>46583</v>
      </c>
      <c r="I10" s="328" t="s">
        <v>139</v>
      </c>
      <c r="J10" s="336">
        <v>4</v>
      </c>
      <c r="K10" s="326"/>
      <c r="M10" s="315"/>
      <c r="N10" s="314"/>
    </row>
    <row r="11" spans="1:14" ht="54.75" customHeight="1" x14ac:dyDescent="0.2">
      <c r="A11" s="339"/>
      <c r="B11" s="338"/>
      <c r="C11" s="337"/>
      <c r="D11" s="332" t="s">
        <v>138</v>
      </c>
      <c r="E11" s="331" t="s">
        <v>69</v>
      </c>
      <c r="F11" s="330">
        <v>1205427000</v>
      </c>
      <c r="G11" s="329">
        <v>45072</v>
      </c>
      <c r="H11" s="329">
        <v>46660</v>
      </c>
      <c r="I11" s="328" t="s">
        <v>136</v>
      </c>
      <c r="J11" s="336"/>
      <c r="K11" s="326"/>
      <c r="M11" s="315"/>
      <c r="N11" s="314"/>
    </row>
    <row r="12" spans="1:14" ht="54.75" customHeight="1" x14ac:dyDescent="0.2">
      <c r="A12" s="335"/>
      <c r="B12" s="334"/>
      <c r="C12" s="333"/>
      <c r="D12" s="332" t="s">
        <v>137</v>
      </c>
      <c r="E12" s="331" t="s">
        <v>69</v>
      </c>
      <c r="F12" s="330">
        <v>1745709000</v>
      </c>
      <c r="G12" s="329">
        <v>45107</v>
      </c>
      <c r="H12" s="329">
        <v>46752</v>
      </c>
      <c r="I12" s="328" t="s">
        <v>136</v>
      </c>
      <c r="J12" s="327"/>
      <c r="K12" s="326"/>
      <c r="M12" s="315"/>
      <c r="N12" s="314"/>
    </row>
    <row r="13" spans="1:14" ht="54.75" customHeight="1" x14ac:dyDescent="0.2">
      <c r="A13" s="325"/>
      <c r="B13" s="324"/>
      <c r="C13" s="323"/>
      <c r="D13" s="322" t="s">
        <v>135</v>
      </c>
      <c r="E13" s="321" t="s">
        <v>69</v>
      </c>
      <c r="F13" s="320">
        <v>2730519000</v>
      </c>
      <c r="G13" s="319" t="s">
        <v>134</v>
      </c>
      <c r="H13" s="319" t="s">
        <v>133</v>
      </c>
      <c r="I13" s="318" t="s">
        <v>132</v>
      </c>
      <c r="J13" s="317"/>
      <c r="K13" s="316"/>
      <c r="M13" s="315"/>
      <c r="N13" s="314"/>
    </row>
    <row r="26" spans="7:11" ht="13.5" x14ac:dyDescent="0.2">
      <c r="G26" s="311"/>
      <c r="H26" s="311"/>
      <c r="K26" s="313"/>
    </row>
  </sheetData>
  <mergeCells count="15">
    <mergeCell ref="J10:J13"/>
    <mergeCell ref="C10:C13"/>
    <mergeCell ref="B10:B13"/>
    <mergeCell ref="A6:A9"/>
    <mergeCell ref="J6:J9"/>
    <mergeCell ref="A10:A13"/>
    <mergeCell ref="A1:K1"/>
    <mergeCell ref="A3:C3"/>
    <mergeCell ref="D3:D4"/>
    <mergeCell ref="E3:E4"/>
    <mergeCell ref="F3:F4"/>
    <mergeCell ref="G3:H3"/>
    <mergeCell ref="I3:I4"/>
    <mergeCell ref="J3:K4"/>
    <mergeCell ref="K5:K13"/>
  </mergeCells>
  <phoneticPr fontId="122" type="noConversion"/>
  <printOptions horizontalCentered="1"/>
  <pageMargins left="0.47244094488188981" right="0.43307086614173229" top="0.74803149606299213" bottom="0.47244094488188981" header="0.51181102362204722" footer="0.35433070866141736"/>
  <pageSetup paperSize="9" scale="79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view="pageBreakPreview" zoomScaleSheetLayoutView="100" workbookViewId="0">
      <selection activeCell="P9" sqref="P9"/>
    </sheetView>
  </sheetViews>
  <sheetFormatPr defaultRowHeight="11.25" x14ac:dyDescent="0.2"/>
  <cols>
    <col min="1" max="1" width="7.5703125" style="121" customWidth="1"/>
    <col min="2" max="2" width="6.42578125" style="121" customWidth="1"/>
    <col min="3" max="3" width="8.5703125" style="121" bestFit="1" customWidth="1"/>
    <col min="4" max="4" width="26" style="121" customWidth="1"/>
    <col min="5" max="5" width="7.7109375" style="121" customWidth="1"/>
    <col min="6" max="6" width="16.7109375" style="121" customWidth="1"/>
    <col min="7" max="8" width="9.85546875" style="122" customWidth="1"/>
    <col min="9" max="9" width="9.5703125" style="121" customWidth="1"/>
    <col min="10" max="11" width="4" style="121" customWidth="1"/>
    <col min="12" max="16384" width="9.140625" style="121"/>
  </cols>
  <sheetData>
    <row r="1" spans="1:11" s="185" customFormat="1" ht="32.25" customHeight="1" x14ac:dyDescent="0.2">
      <c r="A1" s="242" t="s">
        <v>126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11" ht="16.5" customHeight="1" x14ac:dyDescent="0.2"/>
    <row r="3" spans="1:11" ht="23.25" customHeight="1" x14ac:dyDescent="0.2">
      <c r="A3" s="184" t="s">
        <v>104</v>
      </c>
      <c r="B3" s="183"/>
      <c r="C3" s="182"/>
      <c r="D3" s="241" t="s">
        <v>103</v>
      </c>
      <c r="E3" s="241" t="s">
        <v>102</v>
      </c>
      <c r="F3" s="181" t="s">
        <v>101</v>
      </c>
      <c r="G3" s="241" t="s">
        <v>100</v>
      </c>
      <c r="H3" s="241"/>
      <c r="I3" s="180" t="s">
        <v>125</v>
      </c>
      <c r="J3" s="241" t="s">
        <v>98</v>
      </c>
      <c r="K3" s="178"/>
    </row>
    <row r="4" spans="1:11" ht="27" customHeight="1" x14ac:dyDescent="0.2">
      <c r="A4" s="240" t="s">
        <v>97</v>
      </c>
      <c r="B4" s="238" t="s">
        <v>96</v>
      </c>
      <c r="C4" s="239" t="s">
        <v>95</v>
      </c>
      <c r="D4" s="236"/>
      <c r="E4" s="236"/>
      <c r="F4" s="132"/>
      <c r="G4" s="238" t="s">
        <v>94</v>
      </c>
      <c r="H4" s="238" t="s">
        <v>93</v>
      </c>
      <c r="I4" s="237"/>
      <c r="J4" s="236"/>
      <c r="K4" s="235"/>
    </row>
    <row r="5" spans="1:11" ht="42.75" customHeight="1" x14ac:dyDescent="0.2">
      <c r="A5" s="234" t="s">
        <v>124</v>
      </c>
      <c r="B5" s="403" t="str">
        <f>[12]감리원현황!C5</f>
        <v>손성찬</v>
      </c>
      <c r="C5" s="402">
        <f>[12]감리원현황!D5</f>
        <v>20110</v>
      </c>
      <c r="D5" s="401" t="s">
        <v>122</v>
      </c>
      <c r="E5" s="400"/>
      <c r="F5" s="399"/>
      <c r="G5" s="398"/>
      <c r="H5" s="398"/>
      <c r="I5" s="397"/>
      <c r="J5" s="396">
        <v>0</v>
      </c>
      <c r="K5" s="395">
        <v>4</v>
      </c>
    </row>
    <row r="6" spans="1:11" ht="42.75" customHeight="1" x14ac:dyDescent="0.2">
      <c r="A6" s="220" t="s">
        <v>123</v>
      </c>
      <c r="B6" s="225" t="str">
        <f>[12]감리원현황!C6</f>
        <v>임동열</v>
      </c>
      <c r="C6" s="392">
        <f>[12]감리원현황!D6</f>
        <v>20306</v>
      </c>
      <c r="D6" s="394" t="s">
        <v>122</v>
      </c>
      <c r="E6" s="383"/>
      <c r="F6" s="390"/>
      <c r="G6" s="381"/>
      <c r="H6" s="381"/>
      <c r="I6" s="380"/>
      <c r="J6" s="379">
        <v>0</v>
      </c>
      <c r="K6" s="386">
        <v>2</v>
      </c>
    </row>
    <row r="7" spans="1:11" ht="42.75" customHeight="1" x14ac:dyDescent="0.2">
      <c r="A7" s="211"/>
      <c r="B7" s="225" t="str">
        <f>[12]감리원현황!C7</f>
        <v>이용기</v>
      </c>
      <c r="C7" s="392">
        <f>[12]감리원현황!D7</f>
        <v>20192</v>
      </c>
      <c r="D7" s="394" t="s">
        <v>122</v>
      </c>
      <c r="E7" s="383"/>
      <c r="F7" s="390"/>
      <c r="G7" s="381"/>
      <c r="H7" s="381"/>
      <c r="I7" s="380"/>
      <c r="J7" s="379">
        <v>0</v>
      </c>
      <c r="K7" s="378"/>
    </row>
    <row r="8" spans="1:11" ht="42.75" customHeight="1" x14ac:dyDescent="0.2">
      <c r="A8" s="211"/>
      <c r="B8" s="225" t="str">
        <f>[12]감리원현황!C8</f>
        <v>국태호</v>
      </c>
      <c r="C8" s="392">
        <f>[12]감리원현황!D8</f>
        <v>22703</v>
      </c>
      <c r="D8" s="394" t="s">
        <v>122</v>
      </c>
      <c r="E8" s="383"/>
      <c r="F8" s="390"/>
      <c r="G8" s="381"/>
      <c r="H8" s="381"/>
      <c r="I8" s="380"/>
      <c r="J8" s="379">
        <v>0</v>
      </c>
      <c r="K8" s="378"/>
    </row>
    <row r="9" spans="1:11" ht="42.75" customHeight="1" x14ac:dyDescent="0.2">
      <c r="A9" s="393"/>
      <c r="B9" s="225" t="str">
        <f>[12]감리원현황!C9</f>
        <v>신동석</v>
      </c>
      <c r="C9" s="392">
        <f>[12]감리원현황!D9</f>
        <v>20152</v>
      </c>
      <c r="D9" s="391" t="s">
        <v>122</v>
      </c>
      <c r="E9" s="383"/>
      <c r="F9" s="390"/>
      <c r="G9" s="381"/>
      <c r="H9" s="381"/>
      <c r="I9" s="380"/>
      <c r="J9" s="379">
        <v>0</v>
      </c>
      <c r="K9" s="389"/>
    </row>
    <row r="10" spans="1:11" ht="42.75" customHeight="1" x14ac:dyDescent="0.2">
      <c r="A10" s="220" t="s">
        <v>121</v>
      </c>
      <c r="B10" s="219" t="str">
        <f>[12]감리원현황!C10</f>
        <v>이재연</v>
      </c>
      <c r="C10" s="388">
        <f>[12]감리원현황!D10</f>
        <v>20213</v>
      </c>
      <c r="D10" s="384" t="s">
        <v>145</v>
      </c>
      <c r="E10" s="383" t="s">
        <v>108</v>
      </c>
      <c r="F10" s="382">
        <v>955325000</v>
      </c>
      <c r="G10" s="381">
        <v>46087</v>
      </c>
      <c r="H10" s="381">
        <v>46477</v>
      </c>
      <c r="I10" s="380" t="s">
        <v>144</v>
      </c>
      <c r="J10" s="387">
        <v>0</v>
      </c>
      <c r="K10" s="386">
        <v>4</v>
      </c>
    </row>
    <row r="11" spans="1:11" ht="42.75" customHeight="1" x14ac:dyDescent="0.2">
      <c r="A11" s="211"/>
      <c r="B11" s="210"/>
      <c r="C11" s="385"/>
      <c r="D11" s="384" t="s">
        <v>143</v>
      </c>
      <c r="E11" s="383" t="s">
        <v>108</v>
      </c>
      <c r="F11" s="382">
        <v>2659331000</v>
      </c>
      <c r="G11" s="381">
        <v>46266</v>
      </c>
      <c r="H11" s="381">
        <v>46966</v>
      </c>
      <c r="I11" s="380" t="s">
        <v>129</v>
      </c>
      <c r="J11" s="379">
        <v>0</v>
      </c>
      <c r="K11" s="378"/>
    </row>
    <row r="12" spans="1:11" ht="42.75" customHeight="1" x14ac:dyDescent="0.2">
      <c r="A12" s="200"/>
      <c r="B12" s="199"/>
      <c r="C12" s="377"/>
      <c r="D12" s="376" t="s">
        <v>109</v>
      </c>
      <c r="E12" s="375" t="s">
        <v>108</v>
      </c>
      <c r="F12" s="374" t="s">
        <v>142</v>
      </c>
      <c r="G12" s="374"/>
      <c r="H12" s="374"/>
      <c r="I12" s="373" t="s">
        <v>129</v>
      </c>
      <c r="J12" s="372">
        <v>0</v>
      </c>
      <c r="K12" s="371"/>
    </row>
    <row r="13" spans="1:11" ht="16.5" customHeight="1" x14ac:dyDescent="0.2">
      <c r="D13" s="121" t="s">
        <v>106</v>
      </c>
      <c r="I13" s="187"/>
      <c r="J13" s="187"/>
      <c r="K13" s="187"/>
    </row>
    <row r="14" spans="1:11" ht="15.75" customHeight="1" x14ac:dyDescent="0.2">
      <c r="A14" s="123" t="s">
        <v>66</v>
      </c>
      <c r="B14" s="123"/>
      <c r="C14" s="123"/>
      <c r="D14" s="123"/>
      <c r="E14" s="123"/>
      <c r="F14" s="123"/>
      <c r="G14" s="123"/>
      <c r="H14" s="123"/>
      <c r="I14" s="123"/>
      <c r="J14" s="123"/>
      <c r="K14" s="123"/>
    </row>
    <row r="15" spans="1:11" ht="15.75" customHeight="1" x14ac:dyDescent="0.2">
      <c r="A15" s="123" t="s">
        <v>65</v>
      </c>
      <c r="B15" s="123"/>
      <c r="C15" s="123"/>
      <c r="D15" s="123"/>
      <c r="E15" s="123"/>
      <c r="F15" s="123"/>
      <c r="G15" s="123"/>
      <c r="H15" s="123"/>
      <c r="I15" s="123"/>
      <c r="J15" s="123"/>
      <c r="K15" s="123"/>
    </row>
    <row r="16" spans="1:11" ht="15.75" customHeight="1" x14ac:dyDescent="0.2">
      <c r="A16" s="123" t="s">
        <v>64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</row>
    <row r="17" spans="1:11" ht="15.75" customHeight="1" x14ac:dyDescent="0.2">
      <c r="A17" s="123" t="s">
        <v>63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</row>
    <row r="18" spans="1:11" ht="15.75" customHeight="1" x14ac:dyDescent="0.2">
      <c r="A18" s="123" t="s">
        <v>62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1:11" ht="15.75" customHeight="1" x14ac:dyDescent="0.2">
      <c r="A19" s="123" t="s">
        <v>61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</row>
    <row r="20" spans="1:11" ht="15.75" customHeight="1" x14ac:dyDescent="0.2">
      <c r="A20" s="123" t="s">
        <v>60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</row>
    <row r="21" spans="1:11" ht="15.75" customHeight="1" x14ac:dyDescent="0.2">
      <c r="A21" s="123" t="s">
        <v>59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</row>
    <row r="22" spans="1:11" ht="15.75" customHeight="1" x14ac:dyDescent="0.2">
      <c r="A22" s="123" t="s">
        <v>58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</row>
    <row r="23" spans="1:11" ht="15.75" customHeight="1" x14ac:dyDescent="0.2">
      <c r="A23" s="123" t="s">
        <v>57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</row>
    <row r="24" spans="1:11" ht="15.75" customHeight="1" x14ac:dyDescent="0.2">
      <c r="A24" s="123" t="s">
        <v>56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</row>
    <row r="25" spans="1:11" ht="15.75" customHeight="1" x14ac:dyDescent="0.2">
      <c r="A25" s="123" t="s">
        <v>55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</row>
  </sheetData>
  <mergeCells count="27">
    <mergeCell ref="A18:K18"/>
    <mergeCell ref="A21:K21"/>
    <mergeCell ref="A14:K14"/>
    <mergeCell ref="A25:K25"/>
    <mergeCell ref="A19:K19"/>
    <mergeCell ref="A20:K20"/>
    <mergeCell ref="A22:K22"/>
    <mergeCell ref="A15:K15"/>
    <mergeCell ref="A16:K16"/>
    <mergeCell ref="A24:K24"/>
    <mergeCell ref="A23:K23"/>
    <mergeCell ref="A17:K17"/>
    <mergeCell ref="A1:K1"/>
    <mergeCell ref="D3:D4"/>
    <mergeCell ref="E3:E4"/>
    <mergeCell ref="G3:H3"/>
    <mergeCell ref="I3:I4"/>
    <mergeCell ref="F3:F4"/>
    <mergeCell ref="J3:K4"/>
    <mergeCell ref="A3:C3"/>
    <mergeCell ref="A6:A9"/>
    <mergeCell ref="K6:K9"/>
    <mergeCell ref="F12:H12"/>
    <mergeCell ref="K10:K12"/>
    <mergeCell ref="A10:A12"/>
    <mergeCell ref="B10:B12"/>
    <mergeCell ref="C10:C12"/>
  </mergeCells>
  <phoneticPr fontId="122" type="noConversion"/>
  <printOptions horizontalCentered="1"/>
  <pageMargins left="0.47244094488188981" right="0.43307086614173229" top="0.98425196850393704" bottom="0.47244094488188981" header="0.51181102362204722" footer="0.35433070866141736"/>
  <pageSetup paperSize="9" scale="92" orientation="portrait" horizontalDpi="4294967295" verticalDpi="4294967295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view="pageBreakPreview" zoomScaleNormal="100" zoomScaleSheetLayoutView="100" workbookViewId="0">
      <selection activeCell="O11" sqref="O11"/>
    </sheetView>
  </sheetViews>
  <sheetFormatPr defaultRowHeight="11.25" x14ac:dyDescent="0.2"/>
  <cols>
    <col min="1" max="1" width="9.42578125" style="121" customWidth="1"/>
    <col min="2" max="2" width="8.140625" style="121" customWidth="1"/>
    <col min="3" max="3" width="10.28515625" style="121" bestFit="1" customWidth="1"/>
    <col min="4" max="4" width="28" style="121" customWidth="1"/>
    <col min="5" max="5" width="9.140625" style="121" customWidth="1"/>
    <col min="6" max="6" width="14.7109375" style="121" bestFit="1" customWidth="1"/>
    <col min="7" max="7" width="9.85546875" style="122" customWidth="1"/>
    <col min="8" max="8" width="9.85546875" style="122" bestFit="1" customWidth="1"/>
    <col min="9" max="9" width="8.5703125" style="121" bestFit="1" customWidth="1"/>
    <col min="10" max="11" width="6.140625" style="121" customWidth="1"/>
    <col min="12" max="16384" width="9.140625" style="121"/>
  </cols>
  <sheetData>
    <row r="1" spans="1:11" s="185" customFormat="1" ht="32.25" customHeight="1" x14ac:dyDescent="0.2">
      <c r="A1" s="186" t="s">
        <v>105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</row>
    <row r="2" spans="1:11" ht="16.5" customHeight="1" x14ac:dyDescent="0.2"/>
    <row r="3" spans="1:11" ht="26.25" customHeight="1" x14ac:dyDescent="0.2">
      <c r="A3" s="184" t="s">
        <v>166</v>
      </c>
      <c r="B3" s="183"/>
      <c r="C3" s="182"/>
      <c r="D3" s="179" t="s">
        <v>165</v>
      </c>
      <c r="E3" s="179" t="s">
        <v>164</v>
      </c>
      <c r="F3" s="181" t="s">
        <v>163</v>
      </c>
      <c r="G3" s="179" t="s">
        <v>162</v>
      </c>
      <c r="H3" s="179"/>
      <c r="I3" s="180" t="s">
        <v>161</v>
      </c>
      <c r="J3" s="179" t="s">
        <v>160</v>
      </c>
      <c r="K3" s="178"/>
    </row>
    <row r="4" spans="1:11" ht="26.25" customHeight="1" thickBot="1" x14ac:dyDescent="0.25">
      <c r="A4" s="177" t="s">
        <v>159</v>
      </c>
      <c r="B4" s="174" t="s">
        <v>158</v>
      </c>
      <c r="C4" s="176" t="s">
        <v>95</v>
      </c>
      <c r="D4" s="172"/>
      <c r="E4" s="172"/>
      <c r="F4" s="175"/>
      <c r="G4" s="174" t="s">
        <v>157</v>
      </c>
      <c r="H4" s="174" t="s">
        <v>156</v>
      </c>
      <c r="I4" s="173"/>
      <c r="J4" s="172"/>
      <c r="K4" s="171"/>
    </row>
    <row r="5" spans="1:11" ht="45" customHeight="1" thickTop="1" x14ac:dyDescent="0.2">
      <c r="A5" s="435" t="s">
        <v>155</v>
      </c>
      <c r="B5" s="434" t="str">
        <f>[13]참여감리원현황!C5</f>
        <v>권영관</v>
      </c>
      <c r="C5" s="433">
        <f>[13]참여감리원현황!D5</f>
        <v>19731</v>
      </c>
      <c r="D5" s="432" t="s">
        <v>154</v>
      </c>
      <c r="E5" s="428" t="s">
        <v>153</v>
      </c>
      <c r="F5" s="431">
        <v>9961000</v>
      </c>
      <c r="G5" s="430">
        <v>46258</v>
      </c>
      <c r="H5" s="430">
        <v>46317</v>
      </c>
      <c r="I5" s="429" t="s">
        <v>110</v>
      </c>
      <c r="J5" s="428" t="s">
        <v>152</v>
      </c>
      <c r="K5" s="427">
        <v>4</v>
      </c>
    </row>
    <row r="6" spans="1:11" ht="45" customHeight="1" x14ac:dyDescent="0.2">
      <c r="A6" s="145" t="s">
        <v>123</v>
      </c>
      <c r="B6" s="426" t="str">
        <f>[13]참여감리원현황!C6</f>
        <v>김봉진</v>
      </c>
      <c r="C6" s="425">
        <f>[13]참여감리원현황!D6</f>
        <v>20692</v>
      </c>
      <c r="D6" s="420" t="s">
        <v>122</v>
      </c>
      <c r="E6" s="420"/>
      <c r="F6" s="390"/>
      <c r="G6" s="136"/>
      <c r="H6" s="136"/>
      <c r="I6" s="421"/>
      <c r="J6" s="420" t="s">
        <v>152</v>
      </c>
      <c r="K6" s="160">
        <v>2</v>
      </c>
    </row>
    <row r="7" spans="1:11" ht="45" customHeight="1" x14ac:dyDescent="0.2">
      <c r="A7" s="141"/>
      <c r="B7" s="426" t="str">
        <f>[13]참여감리원현황!C7</f>
        <v>박동화</v>
      </c>
      <c r="C7" s="425">
        <f>[13]참여감리원현황!D7</f>
        <v>20644</v>
      </c>
      <c r="D7" s="420" t="s">
        <v>122</v>
      </c>
      <c r="E7" s="420"/>
      <c r="F7" s="390"/>
      <c r="G7" s="136"/>
      <c r="H7" s="136"/>
      <c r="I7" s="421"/>
      <c r="J7" s="420" t="s">
        <v>152</v>
      </c>
      <c r="K7" s="134"/>
    </row>
    <row r="8" spans="1:11" ht="45" customHeight="1" x14ac:dyDescent="0.2">
      <c r="A8" s="141"/>
      <c r="B8" s="426" t="str">
        <f>[13]참여감리원현황!C8</f>
        <v>김영수</v>
      </c>
      <c r="C8" s="425">
        <f>[13]참여감리원현황!D8</f>
        <v>18459</v>
      </c>
      <c r="D8" s="420" t="s">
        <v>122</v>
      </c>
      <c r="E8" s="420"/>
      <c r="F8" s="390"/>
      <c r="G8" s="136"/>
      <c r="H8" s="136"/>
      <c r="I8" s="421"/>
      <c r="J8" s="420" t="s">
        <v>152</v>
      </c>
      <c r="K8" s="134"/>
    </row>
    <row r="9" spans="1:11" ht="45" customHeight="1" x14ac:dyDescent="0.2">
      <c r="A9" s="305"/>
      <c r="B9" s="426" t="str">
        <f>[13]참여감리원현황!C9</f>
        <v>조백동</v>
      </c>
      <c r="C9" s="425">
        <f>[13]참여감리원현황!D9</f>
        <v>20245</v>
      </c>
      <c r="D9" s="420" t="s">
        <v>122</v>
      </c>
      <c r="E9" s="420"/>
      <c r="F9" s="390"/>
      <c r="G9" s="136"/>
      <c r="H9" s="136"/>
      <c r="I9" s="421"/>
      <c r="J9" s="420" t="s">
        <v>152</v>
      </c>
      <c r="K9" s="294"/>
    </row>
    <row r="10" spans="1:11" ht="45" customHeight="1" x14ac:dyDescent="0.2">
      <c r="A10" s="300" t="s">
        <v>83</v>
      </c>
      <c r="B10" s="424" t="str">
        <f>[13]참여감리원현황!C10</f>
        <v>이재훈</v>
      </c>
      <c r="C10" s="423">
        <f>[13]참여감리원현황!D10</f>
        <v>20250</v>
      </c>
      <c r="D10" s="422" t="s">
        <v>151</v>
      </c>
      <c r="E10" s="420" t="s">
        <v>150</v>
      </c>
      <c r="F10" s="390">
        <v>2450856000</v>
      </c>
      <c r="G10" s="136">
        <v>44176</v>
      </c>
      <c r="H10" s="136">
        <v>46387</v>
      </c>
      <c r="I10" s="421" t="s">
        <v>71</v>
      </c>
      <c r="J10" s="420" t="s">
        <v>146</v>
      </c>
      <c r="K10" s="160">
        <v>4</v>
      </c>
    </row>
    <row r="11" spans="1:11" ht="45" customHeight="1" x14ac:dyDescent="0.2">
      <c r="A11" s="145"/>
      <c r="B11" s="144"/>
      <c r="C11" s="419"/>
      <c r="D11" s="418" t="s">
        <v>149</v>
      </c>
      <c r="E11" s="413" t="s">
        <v>69</v>
      </c>
      <c r="F11" s="417">
        <v>2872684000</v>
      </c>
      <c r="G11" s="416" t="s">
        <v>148</v>
      </c>
      <c r="H11" s="415"/>
      <c r="I11" s="414" t="s">
        <v>71</v>
      </c>
      <c r="J11" s="413" t="s">
        <v>146</v>
      </c>
      <c r="K11" s="134"/>
    </row>
    <row r="12" spans="1:11" ht="45" customHeight="1" x14ac:dyDescent="0.2">
      <c r="A12" s="412"/>
      <c r="B12" s="411"/>
      <c r="C12" s="410"/>
      <c r="D12" s="409" t="s">
        <v>109</v>
      </c>
      <c r="E12" s="404" t="s">
        <v>108</v>
      </c>
      <c r="F12" s="408">
        <v>4298104800</v>
      </c>
      <c r="G12" s="407" t="s">
        <v>147</v>
      </c>
      <c r="H12" s="406"/>
      <c r="I12" s="405" t="s">
        <v>71</v>
      </c>
      <c r="J12" s="404" t="s">
        <v>146</v>
      </c>
      <c r="K12" s="124"/>
    </row>
    <row r="13" spans="1:11" ht="16.5" customHeight="1" x14ac:dyDescent="0.2"/>
    <row r="14" spans="1:11" ht="15.75" customHeight="1" x14ac:dyDescent="0.2">
      <c r="A14" s="123" t="s">
        <v>66</v>
      </c>
      <c r="B14" s="123"/>
      <c r="C14" s="123"/>
      <c r="D14" s="123"/>
      <c r="E14" s="123"/>
      <c r="F14" s="123"/>
      <c r="G14" s="123"/>
      <c r="H14" s="123"/>
      <c r="I14" s="123"/>
      <c r="J14" s="123"/>
      <c r="K14" s="123"/>
    </row>
    <row r="15" spans="1:11" ht="15.75" customHeight="1" x14ac:dyDescent="0.2">
      <c r="A15" s="123" t="s">
        <v>65</v>
      </c>
      <c r="B15" s="123"/>
      <c r="C15" s="123"/>
      <c r="D15" s="123"/>
      <c r="E15" s="123"/>
      <c r="F15" s="123"/>
      <c r="G15" s="123"/>
      <c r="H15" s="123"/>
      <c r="I15" s="123"/>
      <c r="J15" s="123"/>
      <c r="K15" s="123"/>
    </row>
    <row r="16" spans="1:11" ht="15.75" customHeight="1" x14ac:dyDescent="0.2">
      <c r="A16" s="123" t="s">
        <v>64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</row>
    <row r="17" spans="1:11" ht="15.75" customHeight="1" x14ac:dyDescent="0.2">
      <c r="A17" s="123" t="s">
        <v>63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</row>
    <row r="18" spans="1:11" ht="15.75" customHeight="1" x14ac:dyDescent="0.2">
      <c r="A18" s="123" t="s">
        <v>62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1:11" ht="15.75" customHeight="1" x14ac:dyDescent="0.2">
      <c r="A19" s="123" t="s">
        <v>61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</row>
    <row r="20" spans="1:11" ht="15.75" customHeight="1" x14ac:dyDescent="0.2">
      <c r="A20" s="123" t="s">
        <v>60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</row>
    <row r="21" spans="1:11" ht="15.75" customHeight="1" x14ac:dyDescent="0.2">
      <c r="A21" s="123" t="s">
        <v>59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</row>
    <row r="22" spans="1:11" ht="15.75" customHeight="1" x14ac:dyDescent="0.2">
      <c r="A22" s="123" t="s">
        <v>58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</row>
    <row r="23" spans="1:11" ht="15.75" customHeight="1" x14ac:dyDescent="0.2">
      <c r="A23" s="123" t="s">
        <v>57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</row>
    <row r="24" spans="1:11" ht="15.75" customHeight="1" x14ac:dyDescent="0.2">
      <c r="A24" s="123" t="s">
        <v>56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</row>
    <row r="25" spans="1:11" ht="15.75" customHeight="1" x14ac:dyDescent="0.2">
      <c r="A25" s="123" t="s">
        <v>55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</row>
  </sheetData>
  <mergeCells count="28">
    <mergeCell ref="A3:C3"/>
    <mergeCell ref="F3:F4"/>
    <mergeCell ref="G11:H11"/>
    <mergeCell ref="K10:K12"/>
    <mergeCell ref="A10:A12"/>
    <mergeCell ref="C10:C12"/>
    <mergeCell ref="B10:B12"/>
    <mergeCell ref="G12:H12"/>
    <mergeCell ref="A24:K24"/>
    <mergeCell ref="A23:K23"/>
    <mergeCell ref="A6:A9"/>
    <mergeCell ref="K6:K9"/>
    <mergeCell ref="A1:K1"/>
    <mergeCell ref="D3:D4"/>
    <mergeCell ref="E3:E4"/>
    <mergeCell ref="G3:H3"/>
    <mergeCell ref="I3:I4"/>
    <mergeCell ref="J3:K4"/>
    <mergeCell ref="A18:K18"/>
    <mergeCell ref="A17:K17"/>
    <mergeCell ref="A16:K16"/>
    <mergeCell ref="A14:K14"/>
    <mergeCell ref="A15:K15"/>
    <mergeCell ref="A25:K25"/>
    <mergeCell ref="A19:K19"/>
    <mergeCell ref="A20:K20"/>
    <mergeCell ref="A21:K21"/>
    <mergeCell ref="A22:K22"/>
  </mergeCells>
  <phoneticPr fontId="122" type="noConversion"/>
  <pageMargins left="0.74803149606299213" right="0.74803149606299213" top="0.98425196850393704" bottom="0.98425196850393704" header="0.51181102362204722" footer="0.51181102362204722"/>
  <pageSetup paperSize="9" scale="73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view="pageBreakPreview" zoomScaleNormal="100" zoomScaleSheetLayoutView="100" workbookViewId="0">
      <selection activeCell="Q17" sqref="Q17"/>
    </sheetView>
  </sheetViews>
  <sheetFormatPr defaultRowHeight="13.5" x14ac:dyDescent="0.2"/>
  <cols>
    <col min="1" max="2" width="7.42578125" style="436" customWidth="1"/>
    <col min="3" max="3" width="11.28515625" style="436" customWidth="1"/>
    <col min="4" max="4" width="26.7109375" style="436" customWidth="1"/>
    <col min="5" max="5" width="11.28515625" style="436" customWidth="1"/>
    <col min="6" max="6" width="17.7109375" style="437" customWidth="1"/>
    <col min="7" max="8" width="11.28515625" style="437" customWidth="1"/>
    <col min="9" max="9" width="13.85546875" style="436" customWidth="1"/>
    <col min="10" max="11" width="6.140625" style="436" customWidth="1"/>
    <col min="12" max="16384" width="9.140625" style="436"/>
  </cols>
  <sheetData>
    <row r="1" spans="1:11" s="490" customFormat="1" ht="32.25" customHeight="1" x14ac:dyDescent="0.2">
      <c r="A1" s="491" t="s">
        <v>105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</row>
    <row r="2" spans="1:11" ht="16.5" customHeight="1" x14ac:dyDescent="0.2">
      <c r="K2" s="489" t="s">
        <v>170</v>
      </c>
    </row>
    <row r="3" spans="1:11" ht="23.25" customHeight="1" x14ac:dyDescent="0.2">
      <c r="A3" s="488" t="s">
        <v>104</v>
      </c>
      <c r="B3" s="487"/>
      <c r="C3" s="486"/>
      <c r="D3" s="484" t="s">
        <v>103</v>
      </c>
      <c r="E3" s="484" t="s">
        <v>102</v>
      </c>
      <c r="F3" s="485" t="s">
        <v>101</v>
      </c>
      <c r="G3" s="484" t="s">
        <v>100</v>
      </c>
      <c r="H3" s="484"/>
      <c r="I3" s="485" t="s">
        <v>99</v>
      </c>
      <c r="J3" s="484" t="s">
        <v>98</v>
      </c>
      <c r="K3" s="483"/>
    </row>
    <row r="4" spans="1:11" ht="27" customHeight="1" thickBot="1" x14ac:dyDescent="0.25">
      <c r="A4" s="482" t="s">
        <v>97</v>
      </c>
      <c r="B4" s="479" t="s">
        <v>96</v>
      </c>
      <c r="C4" s="481" t="s">
        <v>95</v>
      </c>
      <c r="D4" s="477"/>
      <c r="E4" s="477"/>
      <c r="F4" s="480"/>
      <c r="G4" s="479" t="s">
        <v>94</v>
      </c>
      <c r="H4" s="479" t="s">
        <v>93</v>
      </c>
      <c r="I4" s="478"/>
      <c r="J4" s="477"/>
      <c r="K4" s="476"/>
    </row>
    <row r="5" spans="1:11" ht="48" customHeight="1" thickTop="1" x14ac:dyDescent="0.2">
      <c r="A5" s="475" t="s">
        <v>169</v>
      </c>
      <c r="B5" s="474" t="str">
        <f>[15]제5호!$C5</f>
        <v>이홍로</v>
      </c>
      <c r="C5" s="473">
        <f>[15]제5호!$D5</f>
        <v>21469</v>
      </c>
      <c r="D5" s="472" t="s">
        <v>122</v>
      </c>
      <c r="E5" s="472"/>
      <c r="F5" s="471"/>
      <c r="G5" s="470"/>
      <c r="H5" s="470"/>
      <c r="I5" s="469"/>
      <c r="J5" s="468">
        <v>6</v>
      </c>
      <c r="K5" s="467">
        <v>6</v>
      </c>
    </row>
    <row r="6" spans="1:11" ht="48" customHeight="1" x14ac:dyDescent="0.2">
      <c r="A6" s="466" t="s">
        <v>168</v>
      </c>
      <c r="B6" s="458" t="str">
        <f>[15]제5호!$C6</f>
        <v>남경우</v>
      </c>
      <c r="C6" s="457">
        <f>[15]제5호!$D6</f>
        <v>21470</v>
      </c>
      <c r="D6" s="456" t="s">
        <v>122</v>
      </c>
      <c r="E6" s="456"/>
      <c r="F6" s="461"/>
      <c r="G6" s="460"/>
      <c r="H6" s="460"/>
      <c r="I6" s="463"/>
      <c r="J6" s="465">
        <v>4</v>
      </c>
      <c r="K6" s="464">
        <v>4</v>
      </c>
    </row>
    <row r="7" spans="1:11" ht="48" customHeight="1" x14ac:dyDescent="0.2">
      <c r="A7" s="462"/>
      <c r="B7" s="458" t="str">
        <f>[15]제5호!$C7</f>
        <v>김인철</v>
      </c>
      <c r="C7" s="457">
        <f>[15]제5호!$D7</f>
        <v>22329</v>
      </c>
      <c r="D7" s="456" t="s">
        <v>122</v>
      </c>
      <c r="E7" s="456"/>
      <c r="F7" s="461"/>
      <c r="G7" s="460"/>
      <c r="H7" s="460"/>
      <c r="I7" s="463"/>
      <c r="J7" s="451"/>
      <c r="K7" s="450"/>
    </row>
    <row r="8" spans="1:11" ht="48" customHeight="1" x14ac:dyDescent="0.2">
      <c r="A8" s="462"/>
      <c r="B8" s="458" t="str">
        <f>[15]제5호!$C8</f>
        <v>이찬희</v>
      </c>
      <c r="C8" s="457">
        <f>[15]제5호!$D8</f>
        <v>22513</v>
      </c>
      <c r="D8" s="456" t="s">
        <v>122</v>
      </c>
      <c r="E8" s="456"/>
      <c r="F8" s="461"/>
      <c r="G8" s="460"/>
      <c r="H8" s="460"/>
      <c r="I8" s="452"/>
      <c r="J8" s="451"/>
      <c r="K8" s="450"/>
    </row>
    <row r="9" spans="1:11" ht="48" customHeight="1" x14ac:dyDescent="0.2">
      <c r="A9" s="459"/>
      <c r="B9" s="458" t="str">
        <f>[15]제5호!$C9</f>
        <v>유병철</v>
      </c>
      <c r="C9" s="457">
        <f>[15]제5호!$D9</f>
        <v>22356</v>
      </c>
      <c r="D9" s="456" t="s">
        <v>122</v>
      </c>
      <c r="E9" s="455"/>
      <c r="F9" s="454"/>
      <c r="G9" s="453"/>
      <c r="H9" s="453"/>
      <c r="I9" s="452"/>
      <c r="J9" s="451"/>
      <c r="K9" s="450"/>
    </row>
    <row r="10" spans="1:11" ht="48" customHeight="1" x14ac:dyDescent="0.2">
      <c r="A10" s="449" t="s">
        <v>83</v>
      </c>
      <c r="B10" s="448" t="str">
        <f>[15]제5호!$C10</f>
        <v>임석범</v>
      </c>
      <c r="C10" s="447">
        <f>[15]제5호!$D10</f>
        <v>25660</v>
      </c>
      <c r="D10" s="446" t="s">
        <v>109</v>
      </c>
      <c r="E10" s="445" t="s">
        <v>108</v>
      </c>
      <c r="F10" s="444">
        <v>4298104800</v>
      </c>
      <c r="G10" s="443" t="s">
        <v>167</v>
      </c>
      <c r="H10" s="442"/>
      <c r="I10" s="441" t="s">
        <v>132</v>
      </c>
      <c r="J10" s="440"/>
      <c r="K10" s="439"/>
    </row>
    <row r="11" spans="1:11" ht="16.5" customHeight="1" x14ac:dyDescent="0.2"/>
    <row r="12" spans="1:11" ht="15.75" customHeight="1" x14ac:dyDescent="0.2">
      <c r="A12" s="438" t="s">
        <v>66</v>
      </c>
      <c r="B12" s="438"/>
      <c r="C12" s="438"/>
      <c r="D12" s="438"/>
      <c r="E12" s="438"/>
      <c r="F12" s="438"/>
      <c r="G12" s="438"/>
      <c r="H12" s="438"/>
      <c r="I12" s="438"/>
      <c r="J12" s="438"/>
      <c r="K12" s="438"/>
    </row>
    <row r="13" spans="1:11" ht="15.75" customHeight="1" x14ac:dyDescent="0.2">
      <c r="A13" s="438" t="s">
        <v>65</v>
      </c>
      <c r="B13" s="438"/>
      <c r="C13" s="438"/>
      <c r="D13" s="438"/>
      <c r="E13" s="438"/>
      <c r="F13" s="438"/>
      <c r="G13" s="438"/>
      <c r="H13" s="438"/>
      <c r="I13" s="438"/>
      <c r="J13" s="438"/>
      <c r="K13" s="438"/>
    </row>
    <row r="14" spans="1:11" ht="15.75" customHeight="1" x14ac:dyDescent="0.2">
      <c r="A14" s="438" t="s">
        <v>64</v>
      </c>
      <c r="B14" s="438"/>
      <c r="C14" s="438"/>
      <c r="D14" s="438"/>
      <c r="E14" s="438"/>
      <c r="F14" s="438"/>
      <c r="G14" s="438"/>
      <c r="H14" s="438"/>
      <c r="I14" s="438"/>
      <c r="J14" s="438"/>
      <c r="K14" s="438"/>
    </row>
    <row r="15" spans="1:11" ht="15.75" customHeight="1" x14ac:dyDescent="0.2">
      <c r="A15" s="438" t="s">
        <v>63</v>
      </c>
      <c r="B15" s="438"/>
      <c r="C15" s="438"/>
      <c r="D15" s="438"/>
      <c r="E15" s="438"/>
      <c r="F15" s="438"/>
      <c r="G15" s="438"/>
      <c r="H15" s="438"/>
      <c r="I15" s="438"/>
      <c r="J15" s="438"/>
      <c r="K15" s="438"/>
    </row>
    <row r="16" spans="1:11" ht="15.75" customHeight="1" x14ac:dyDescent="0.2">
      <c r="A16" s="438" t="s">
        <v>62</v>
      </c>
      <c r="B16" s="438"/>
      <c r="C16" s="438"/>
      <c r="D16" s="438"/>
      <c r="E16" s="438"/>
      <c r="F16" s="438"/>
      <c r="G16" s="438"/>
      <c r="H16" s="438"/>
      <c r="I16" s="438"/>
      <c r="J16" s="438"/>
      <c r="K16" s="438"/>
    </row>
    <row r="17" spans="1:11" ht="15.75" customHeight="1" x14ac:dyDescent="0.2">
      <c r="A17" s="438" t="s">
        <v>61</v>
      </c>
      <c r="B17" s="438"/>
      <c r="C17" s="438"/>
      <c r="D17" s="438"/>
      <c r="E17" s="438"/>
      <c r="F17" s="438"/>
      <c r="G17" s="438"/>
      <c r="H17" s="438"/>
      <c r="I17" s="438"/>
      <c r="J17" s="438"/>
      <c r="K17" s="438"/>
    </row>
    <row r="18" spans="1:11" ht="15.75" customHeight="1" x14ac:dyDescent="0.2">
      <c r="A18" s="438" t="s">
        <v>60</v>
      </c>
      <c r="B18" s="438"/>
      <c r="C18" s="438"/>
      <c r="D18" s="438"/>
      <c r="E18" s="438"/>
      <c r="F18" s="438"/>
      <c r="G18" s="438"/>
      <c r="H18" s="438"/>
      <c r="I18" s="438"/>
      <c r="J18" s="438"/>
      <c r="K18" s="438"/>
    </row>
    <row r="19" spans="1:11" ht="15.75" customHeight="1" x14ac:dyDescent="0.2">
      <c r="A19" s="438" t="s">
        <v>59</v>
      </c>
      <c r="B19" s="438"/>
      <c r="C19" s="438"/>
      <c r="D19" s="438"/>
      <c r="E19" s="438"/>
      <c r="F19" s="438"/>
      <c r="G19" s="438"/>
      <c r="H19" s="438"/>
      <c r="I19" s="438"/>
      <c r="J19" s="438"/>
      <c r="K19" s="438"/>
    </row>
    <row r="20" spans="1:11" ht="15.75" customHeight="1" x14ac:dyDescent="0.2">
      <c r="A20" s="438" t="s">
        <v>58</v>
      </c>
      <c r="B20" s="438"/>
      <c r="C20" s="438"/>
      <c r="D20" s="438"/>
      <c r="E20" s="438"/>
      <c r="F20" s="438"/>
      <c r="G20" s="438"/>
      <c r="H20" s="438"/>
      <c r="I20" s="438"/>
      <c r="J20" s="438"/>
      <c r="K20" s="438"/>
    </row>
    <row r="21" spans="1:11" ht="15.75" customHeight="1" x14ac:dyDescent="0.2">
      <c r="A21" s="438" t="s">
        <v>57</v>
      </c>
      <c r="B21" s="438"/>
      <c r="C21" s="438"/>
      <c r="D21" s="438"/>
      <c r="E21" s="438"/>
      <c r="F21" s="438"/>
      <c r="G21" s="438"/>
      <c r="H21" s="438"/>
      <c r="I21" s="438"/>
      <c r="J21" s="438"/>
      <c r="K21" s="438"/>
    </row>
    <row r="22" spans="1:11" ht="15.75" customHeight="1" x14ac:dyDescent="0.2">
      <c r="A22" s="438" t="s">
        <v>56</v>
      </c>
      <c r="B22" s="438"/>
      <c r="C22" s="438"/>
      <c r="D22" s="438"/>
      <c r="E22" s="438"/>
      <c r="F22" s="438"/>
      <c r="G22" s="438"/>
      <c r="H22" s="438"/>
      <c r="I22" s="438"/>
      <c r="J22" s="438"/>
      <c r="K22" s="438"/>
    </row>
    <row r="23" spans="1:11" ht="15.75" customHeight="1" x14ac:dyDescent="0.2">
      <c r="A23" s="438" t="s">
        <v>55</v>
      </c>
      <c r="B23" s="438"/>
      <c r="C23" s="438"/>
      <c r="D23" s="438"/>
      <c r="E23" s="438"/>
      <c r="F23" s="438"/>
      <c r="G23" s="438"/>
      <c r="H23" s="438"/>
      <c r="I23" s="438"/>
      <c r="J23" s="438"/>
      <c r="K23" s="438"/>
    </row>
  </sheetData>
  <mergeCells count="24">
    <mergeCell ref="A6:A9"/>
    <mergeCell ref="G10:H10"/>
    <mergeCell ref="J6:J10"/>
    <mergeCell ref="K6:K10"/>
    <mergeCell ref="A1:K1"/>
    <mergeCell ref="D3:D4"/>
    <mergeCell ref="E3:E4"/>
    <mergeCell ref="G3:H3"/>
    <mergeCell ref="I3:I4"/>
    <mergeCell ref="J3:K4"/>
    <mergeCell ref="A3:C3"/>
    <mergeCell ref="F3:F4"/>
    <mergeCell ref="A22:K22"/>
    <mergeCell ref="A23:K23"/>
    <mergeCell ref="A17:K17"/>
    <mergeCell ref="A18:K18"/>
    <mergeCell ref="A19:K19"/>
    <mergeCell ref="A20:K20"/>
    <mergeCell ref="A13:K13"/>
    <mergeCell ref="A21:K21"/>
    <mergeCell ref="A15:K15"/>
    <mergeCell ref="A16:K16"/>
    <mergeCell ref="A12:K12"/>
    <mergeCell ref="A14:K14"/>
  </mergeCells>
  <phoneticPr fontId="12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BreakPreview" zoomScale="115" zoomScaleNormal="100" zoomScaleSheetLayoutView="115" workbookViewId="0">
      <selection activeCell="O14" sqref="O14"/>
    </sheetView>
  </sheetViews>
  <sheetFormatPr defaultRowHeight="11.25" x14ac:dyDescent="0.2"/>
  <cols>
    <col min="1" max="1" width="7.85546875" style="121" customWidth="1"/>
    <col min="2" max="2" width="6.7109375" style="121" customWidth="1"/>
    <col min="3" max="3" width="10.85546875" style="121" customWidth="1"/>
    <col min="4" max="4" width="59.85546875" style="121" customWidth="1"/>
    <col min="5" max="5" width="16.5703125" style="121" customWidth="1"/>
    <col min="6" max="6" width="15" style="121" bestFit="1" customWidth="1"/>
    <col min="7" max="7" width="8.42578125" style="122" customWidth="1"/>
    <col min="8" max="8" width="8.42578125" style="122" bestFit="1" customWidth="1"/>
    <col min="9" max="9" width="9.28515625" style="121" customWidth="1"/>
    <col min="10" max="11" width="6.140625" style="121" customWidth="1"/>
    <col min="12" max="16384" width="9.140625" style="121"/>
  </cols>
  <sheetData>
    <row r="1" spans="1:11" s="185" customFormat="1" ht="32.25" customHeight="1" x14ac:dyDescent="0.2">
      <c r="A1" s="186" t="s">
        <v>105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</row>
    <row r="2" spans="1:11" ht="16.5" customHeight="1" thickBot="1" x14ac:dyDescent="0.25"/>
    <row r="3" spans="1:11" ht="23.25" customHeight="1" x14ac:dyDescent="0.2">
      <c r="A3" s="569" t="s">
        <v>104</v>
      </c>
      <c r="B3" s="568"/>
      <c r="C3" s="567"/>
      <c r="D3" s="566" t="s">
        <v>103</v>
      </c>
      <c r="E3" s="563" t="s">
        <v>102</v>
      </c>
      <c r="F3" s="565" t="s">
        <v>101</v>
      </c>
      <c r="G3" s="563" t="s">
        <v>100</v>
      </c>
      <c r="H3" s="563"/>
      <c r="I3" s="564" t="s">
        <v>99</v>
      </c>
      <c r="J3" s="563" t="s">
        <v>98</v>
      </c>
      <c r="K3" s="562"/>
    </row>
    <row r="4" spans="1:11" ht="27" customHeight="1" thickBot="1" x14ac:dyDescent="0.25">
      <c r="A4" s="561" t="s">
        <v>97</v>
      </c>
      <c r="B4" s="174" t="s">
        <v>96</v>
      </c>
      <c r="C4" s="560" t="s">
        <v>95</v>
      </c>
      <c r="D4" s="559"/>
      <c r="E4" s="172"/>
      <c r="F4" s="175"/>
      <c r="G4" s="174" t="s">
        <v>94</v>
      </c>
      <c r="H4" s="174" t="s">
        <v>93</v>
      </c>
      <c r="I4" s="173"/>
      <c r="J4" s="172"/>
      <c r="K4" s="558"/>
    </row>
    <row r="5" spans="1:11" ht="27.75" customHeight="1" thickTop="1" x14ac:dyDescent="0.2">
      <c r="A5" s="557" t="s">
        <v>124</v>
      </c>
      <c r="B5" s="556" t="s">
        <v>191</v>
      </c>
      <c r="C5" s="555">
        <v>23313</v>
      </c>
      <c r="D5" s="554" t="s">
        <v>186</v>
      </c>
      <c r="E5" s="553"/>
      <c r="F5" s="552"/>
      <c r="G5" s="551"/>
      <c r="H5" s="550"/>
      <c r="I5" s="549"/>
      <c r="J5" s="548">
        <v>4</v>
      </c>
      <c r="K5" s="547">
        <v>4</v>
      </c>
    </row>
    <row r="6" spans="1:11" ht="27.75" customHeight="1" x14ac:dyDescent="0.2">
      <c r="A6" s="522" t="s">
        <v>123</v>
      </c>
      <c r="B6" s="546" t="s">
        <v>190</v>
      </c>
      <c r="C6" s="545">
        <v>21957</v>
      </c>
      <c r="D6" s="544" t="s">
        <v>186</v>
      </c>
      <c r="E6" s="518"/>
      <c r="F6" s="543"/>
      <c r="G6" s="542"/>
      <c r="H6" s="541"/>
      <c r="I6" s="515"/>
      <c r="J6" s="514">
        <v>2</v>
      </c>
      <c r="K6" s="540">
        <v>2</v>
      </c>
    </row>
    <row r="7" spans="1:11" ht="27.75" customHeight="1" x14ac:dyDescent="0.2">
      <c r="A7" s="511"/>
      <c r="B7" s="538" t="s">
        <v>189</v>
      </c>
      <c r="C7" s="537">
        <v>20751</v>
      </c>
      <c r="D7" s="536" t="s">
        <v>186</v>
      </c>
      <c r="E7" s="539"/>
      <c r="F7" s="507"/>
      <c r="G7" s="535"/>
      <c r="H7" s="506"/>
      <c r="I7" s="505"/>
      <c r="J7" s="512"/>
      <c r="K7" s="534"/>
    </row>
    <row r="8" spans="1:11" ht="27.75" customHeight="1" x14ac:dyDescent="0.2">
      <c r="A8" s="511"/>
      <c r="B8" s="538" t="s">
        <v>188</v>
      </c>
      <c r="C8" s="537">
        <v>21920</v>
      </c>
      <c r="D8" s="536" t="s">
        <v>186</v>
      </c>
      <c r="E8" s="138"/>
      <c r="F8" s="507"/>
      <c r="G8" s="535"/>
      <c r="H8" s="506"/>
      <c r="I8" s="505"/>
      <c r="J8" s="512"/>
      <c r="K8" s="534"/>
    </row>
    <row r="9" spans="1:11" ht="27.75" customHeight="1" x14ac:dyDescent="0.2">
      <c r="A9" s="533"/>
      <c r="B9" s="532" t="s">
        <v>187</v>
      </c>
      <c r="C9" s="531">
        <v>23556</v>
      </c>
      <c r="D9" s="530" t="s">
        <v>186</v>
      </c>
      <c r="E9" s="529"/>
      <c r="F9" s="528"/>
      <c r="G9" s="527"/>
      <c r="H9" s="526"/>
      <c r="I9" s="525"/>
      <c r="J9" s="524"/>
      <c r="K9" s="523"/>
    </row>
    <row r="10" spans="1:11" ht="27.75" customHeight="1" x14ac:dyDescent="0.2">
      <c r="A10" s="522" t="s">
        <v>83</v>
      </c>
      <c r="B10" s="521" t="s">
        <v>185</v>
      </c>
      <c r="C10" s="520">
        <v>20010</v>
      </c>
      <c r="D10" s="519" t="s">
        <v>184</v>
      </c>
      <c r="E10" s="518" t="s">
        <v>108</v>
      </c>
      <c r="F10" s="517">
        <v>1282000000</v>
      </c>
      <c r="G10" s="516" t="s">
        <v>183</v>
      </c>
      <c r="H10" s="516" t="s">
        <v>182</v>
      </c>
      <c r="I10" s="515" t="s">
        <v>110</v>
      </c>
      <c r="J10" s="514">
        <v>4</v>
      </c>
      <c r="K10" s="513">
        <v>4</v>
      </c>
    </row>
    <row r="11" spans="1:11" ht="27.75" customHeight="1" x14ac:dyDescent="0.2">
      <c r="A11" s="511"/>
      <c r="B11" s="141"/>
      <c r="C11" s="510"/>
      <c r="D11" s="509" t="s">
        <v>181</v>
      </c>
      <c r="E11" s="138" t="s">
        <v>180</v>
      </c>
      <c r="F11" s="508">
        <v>234392700</v>
      </c>
      <c r="G11" s="136" t="s">
        <v>179</v>
      </c>
      <c r="H11" s="136" t="s">
        <v>178</v>
      </c>
      <c r="I11" s="505" t="s">
        <v>110</v>
      </c>
      <c r="J11" s="512"/>
      <c r="K11" s="503"/>
    </row>
    <row r="12" spans="1:11" ht="27.75" customHeight="1" x14ac:dyDescent="0.2">
      <c r="A12" s="511"/>
      <c r="B12" s="141"/>
      <c r="C12" s="510"/>
      <c r="D12" s="509" t="s">
        <v>177</v>
      </c>
      <c r="E12" s="138" t="s">
        <v>176</v>
      </c>
      <c r="F12" s="508">
        <v>439890000</v>
      </c>
      <c r="G12" s="136" t="s">
        <v>175</v>
      </c>
      <c r="H12" s="136" t="s">
        <v>174</v>
      </c>
      <c r="I12" s="505" t="s">
        <v>110</v>
      </c>
      <c r="J12" s="512"/>
      <c r="K12" s="503"/>
    </row>
    <row r="13" spans="1:11" ht="27.75" customHeight="1" x14ac:dyDescent="0.2">
      <c r="A13" s="511"/>
      <c r="B13" s="141"/>
      <c r="C13" s="510"/>
      <c r="D13" s="509" t="s">
        <v>173</v>
      </c>
      <c r="E13" s="138" t="s">
        <v>172</v>
      </c>
      <c r="F13" s="508">
        <v>623447000</v>
      </c>
      <c r="G13" s="507" t="s">
        <v>171</v>
      </c>
      <c r="H13" s="506"/>
      <c r="I13" s="505" t="s">
        <v>110</v>
      </c>
      <c r="J13" s="504"/>
      <c r="K13" s="503"/>
    </row>
    <row r="14" spans="1:11" ht="27.75" customHeight="1" thickBot="1" x14ac:dyDescent="0.25">
      <c r="A14" s="502"/>
      <c r="B14" s="501"/>
      <c r="C14" s="500"/>
      <c r="D14" s="499" t="s">
        <v>109</v>
      </c>
      <c r="E14" s="498" t="s">
        <v>108</v>
      </c>
      <c r="F14" s="497">
        <v>4298104800</v>
      </c>
      <c r="G14" s="496" t="s">
        <v>171</v>
      </c>
      <c r="H14" s="495"/>
      <c r="I14" s="494" t="s">
        <v>110</v>
      </c>
      <c r="J14" s="493"/>
      <c r="K14" s="492"/>
    </row>
    <row r="15" spans="1:11" ht="16.5" customHeight="1" x14ac:dyDescent="0.2"/>
    <row r="16" spans="1:11" ht="15.75" customHeight="1" x14ac:dyDescent="0.2">
      <c r="A16" s="123" t="s">
        <v>66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</row>
    <row r="17" spans="1:11" ht="15.75" customHeight="1" x14ac:dyDescent="0.2">
      <c r="A17" s="123" t="s">
        <v>65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</row>
    <row r="18" spans="1:11" ht="15.75" customHeight="1" x14ac:dyDescent="0.2">
      <c r="A18" s="123" t="s">
        <v>64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1:11" ht="15.75" customHeight="1" x14ac:dyDescent="0.2">
      <c r="A19" s="123" t="s">
        <v>63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</row>
    <row r="20" spans="1:11" ht="15.75" customHeight="1" x14ac:dyDescent="0.2">
      <c r="A20" s="123" t="s">
        <v>62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</row>
    <row r="21" spans="1:11" ht="15.75" customHeight="1" x14ac:dyDescent="0.2">
      <c r="A21" s="123" t="s">
        <v>61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</row>
    <row r="22" spans="1:11" ht="15.75" customHeight="1" x14ac:dyDescent="0.2">
      <c r="A22" s="123" t="s">
        <v>60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</row>
    <row r="23" spans="1:11" ht="15.75" customHeight="1" x14ac:dyDescent="0.2">
      <c r="A23" s="123" t="s">
        <v>59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</row>
    <row r="24" spans="1:11" ht="15.75" customHeight="1" x14ac:dyDescent="0.2">
      <c r="A24" s="123" t="s">
        <v>58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</row>
    <row r="25" spans="1:11" ht="15.75" customHeight="1" x14ac:dyDescent="0.2">
      <c r="A25" s="123" t="s">
        <v>57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</row>
    <row r="26" spans="1:11" ht="15.75" customHeight="1" x14ac:dyDescent="0.2">
      <c r="A26" s="123" t="s">
        <v>56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</row>
    <row r="27" spans="1:11" ht="15.75" customHeight="1" x14ac:dyDescent="0.2">
      <c r="A27" s="123" t="s">
        <v>55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</row>
  </sheetData>
  <mergeCells count="35">
    <mergeCell ref="A17:K17"/>
    <mergeCell ref="A25:K25"/>
    <mergeCell ref="A19:K19"/>
    <mergeCell ref="A20:K20"/>
    <mergeCell ref="A18:K18"/>
    <mergeCell ref="J3:K4"/>
    <mergeCell ref="A3:C3"/>
    <mergeCell ref="F3:F4"/>
    <mergeCell ref="A26:K26"/>
    <mergeCell ref="A27:K27"/>
    <mergeCell ref="A21:K21"/>
    <mergeCell ref="A22:K22"/>
    <mergeCell ref="A23:K23"/>
    <mergeCell ref="A24:K24"/>
    <mergeCell ref="A16:K16"/>
    <mergeCell ref="A6:A9"/>
    <mergeCell ref="F6:H6"/>
    <mergeCell ref="F7:H7"/>
    <mergeCell ref="J6:J9"/>
    <mergeCell ref="F5:H5"/>
    <mergeCell ref="A1:K1"/>
    <mergeCell ref="D3:D4"/>
    <mergeCell ref="E3:E4"/>
    <mergeCell ref="G3:H3"/>
    <mergeCell ref="I3:I4"/>
    <mergeCell ref="J10:J14"/>
    <mergeCell ref="K6:K9"/>
    <mergeCell ref="K10:K14"/>
    <mergeCell ref="A10:A14"/>
    <mergeCell ref="B10:B14"/>
    <mergeCell ref="C10:C14"/>
    <mergeCell ref="G13:H13"/>
    <mergeCell ref="G14:H14"/>
    <mergeCell ref="F8:H8"/>
    <mergeCell ref="F9:H9"/>
  </mergeCells>
  <phoneticPr fontId="122" type="noConversion"/>
  <pageMargins left="0.75" right="0.75" top="1" bottom="1" header="0.5" footer="0.5"/>
  <pageSetup paperSize="9" scale="5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view="pageBreakPreview" zoomScaleNormal="100" zoomScaleSheetLayoutView="100" workbookViewId="0">
      <selection activeCell="S15" sqref="S15"/>
    </sheetView>
  </sheetViews>
  <sheetFormatPr defaultRowHeight="11.25" x14ac:dyDescent="0.2"/>
  <cols>
    <col min="1" max="1" width="7.5703125" style="121" customWidth="1"/>
    <col min="2" max="2" width="6.7109375" style="121" customWidth="1"/>
    <col min="3" max="3" width="10.28515625" style="121" bestFit="1" customWidth="1"/>
    <col min="4" max="4" width="31.85546875" style="121" customWidth="1"/>
    <col min="5" max="5" width="7.85546875" style="121" customWidth="1"/>
    <col min="6" max="6" width="12.42578125" style="121" customWidth="1"/>
    <col min="7" max="8" width="8.5703125" style="122" customWidth="1"/>
    <col min="9" max="9" width="8.140625" style="121" customWidth="1"/>
    <col min="10" max="11" width="4" style="121" customWidth="1"/>
    <col min="12" max="16384" width="9.140625" style="121"/>
  </cols>
  <sheetData>
    <row r="1" spans="1:18" s="185" customFormat="1" ht="32.25" customHeight="1" x14ac:dyDescent="0.2">
      <c r="A1" s="242" t="s">
        <v>126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18" ht="16.5" customHeight="1" x14ac:dyDescent="0.2"/>
    <row r="3" spans="1:18" ht="23.25" customHeight="1" x14ac:dyDescent="0.2">
      <c r="A3" s="184" t="s">
        <v>104</v>
      </c>
      <c r="B3" s="183"/>
      <c r="C3" s="182"/>
      <c r="D3" s="241" t="s">
        <v>103</v>
      </c>
      <c r="E3" s="241" t="s">
        <v>102</v>
      </c>
      <c r="F3" s="181" t="s">
        <v>101</v>
      </c>
      <c r="G3" s="241" t="s">
        <v>100</v>
      </c>
      <c r="H3" s="241"/>
      <c r="I3" s="180" t="s">
        <v>125</v>
      </c>
      <c r="J3" s="241" t="s">
        <v>98</v>
      </c>
      <c r="K3" s="178"/>
    </row>
    <row r="4" spans="1:18" ht="27" customHeight="1" x14ac:dyDescent="0.2">
      <c r="A4" s="240" t="s">
        <v>97</v>
      </c>
      <c r="B4" s="238" t="s">
        <v>96</v>
      </c>
      <c r="C4" s="239" t="s">
        <v>95</v>
      </c>
      <c r="D4" s="236"/>
      <c r="E4" s="236"/>
      <c r="F4" s="132"/>
      <c r="G4" s="238" t="s">
        <v>94</v>
      </c>
      <c r="H4" s="238" t="s">
        <v>93</v>
      </c>
      <c r="I4" s="237"/>
      <c r="J4" s="236"/>
      <c r="K4" s="235"/>
    </row>
    <row r="5" spans="1:18" ht="40.5" customHeight="1" x14ac:dyDescent="0.2">
      <c r="A5" s="234" t="s">
        <v>124</v>
      </c>
      <c r="B5" s="603" t="str">
        <f>[16]감리원현황!C5</f>
        <v>박홍찬</v>
      </c>
      <c r="C5" s="602" t="str">
        <f>[16]감리원현황!D5</f>
        <v>1961.10.17</v>
      </c>
      <c r="D5" s="401" t="s">
        <v>122</v>
      </c>
      <c r="E5" s="601"/>
      <c r="F5" s="600"/>
      <c r="G5" s="516"/>
      <c r="H5" s="516"/>
      <c r="I5" s="396"/>
      <c r="J5" s="599">
        <v>0</v>
      </c>
      <c r="K5" s="395">
        <v>4</v>
      </c>
    </row>
    <row r="6" spans="1:18" ht="40.5" customHeight="1" x14ac:dyDescent="0.2">
      <c r="A6" s="598" t="s">
        <v>123</v>
      </c>
      <c r="B6" s="597" t="str">
        <f>[16]감리원현황!C6</f>
        <v>김진규</v>
      </c>
      <c r="C6" s="596" t="str">
        <f>[16]감리원현황!D6</f>
        <v>1954.10.01</v>
      </c>
      <c r="D6" s="394" t="s">
        <v>199</v>
      </c>
      <c r="E6" s="595"/>
      <c r="F6" s="594"/>
      <c r="G6" s="165"/>
      <c r="H6" s="165"/>
      <c r="I6" s="379"/>
      <c r="J6" s="379">
        <v>0</v>
      </c>
      <c r="K6" s="386">
        <v>2</v>
      </c>
    </row>
    <row r="7" spans="1:18" ht="40.5" customHeight="1" x14ac:dyDescent="0.2">
      <c r="A7" s="598" t="s">
        <v>123</v>
      </c>
      <c r="B7" s="597" t="str">
        <f>[16]감리원현황!C7</f>
        <v>김홍기</v>
      </c>
      <c r="C7" s="596" t="str">
        <f>[16]감리원현황!D7</f>
        <v>1961.08.06</v>
      </c>
      <c r="D7" s="394" t="s">
        <v>199</v>
      </c>
      <c r="E7" s="595"/>
      <c r="F7" s="594"/>
      <c r="G7" s="165"/>
      <c r="H7" s="165"/>
      <c r="I7" s="379"/>
      <c r="J7" s="379">
        <v>0</v>
      </c>
      <c r="K7" s="378"/>
    </row>
    <row r="8" spans="1:18" ht="40.5" customHeight="1" x14ac:dyDescent="0.2">
      <c r="A8" s="598" t="s">
        <v>123</v>
      </c>
      <c r="B8" s="597" t="str">
        <f>[16]감리원현황!C8</f>
        <v>고동오</v>
      </c>
      <c r="C8" s="596" t="str">
        <f>[16]감리원현황!D8</f>
        <v>1956.07.28</v>
      </c>
      <c r="D8" s="394" t="s">
        <v>199</v>
      </c>
      <c r="E8" s="595"/>
      <c r="F8" s="594"/>
      <c r="G8" s="165"/>
      <c r="H8" s="165"/>
      <c r="I8" s="379"/>
      <c r="J8" s="379"/>
      <c r="K8" s="378"/>
    </row>
    <row r="9" spans="1:18" ht="40.5" customHeight="1" x14ac:dyDescent="0.2">
      <c r="A9" s="598" t="s">
        <v>123</v>
      </c>
      <c r="B9" s="597" t="str">
        <f>[16]감리원현황!C9</f>
        <v>한군희</v>
      </c>
      <c r="C9" s="596" t="str">
        <f>[16]감리원현황!D9</f>
        <v>1954.12.02</v>
      </c>
      <c r="D9" s="394" t="s">
        <v>199</v>
      </c>
      <c r="E9" s="595"/>
      <c r="F9" s="594"/>
      <c r="G9" s="165"/>
      <c r="H9" s="165"/>
      <c r="I9" s="379"/>
      <c r="J9" s="379">
        <v>0</v>
      </c>
      <c r="K9" s="389"/>
    </row>
    <row r="10" spans="1:18" ht="40.5" customHeight="1" x14ac:dyDescent="0.2">
      <c r="A10" s="220" t="s">
        <v>121</v>
      </c>
      <c r="B10" s="591" t="str">
        <f>[16]감리원현황!C10</f>
        <v>오대종</v>
      </c>
      <c r="C10" s="590" t="str">
        <f>[16]감리원현황!D10</f>
        <v>1958.10.02</v>
      </c>
      <c r="D10" s="592" t="s">
        <v>198</v>
      </c>
      <c r="E10" s="587" t="s">
        <v>108</v>
      </c>
      <c r="F10" s="589">
        <v>241040000</v>
      </c>
      <c r="G10" s="136">
        <v>46080</v>
      </c>
      <c r="H10" s="136">
        <v>46387</v>
      </c>
      <c r="I10" s="387" t="s">
        <v>110</v>
      </c>
      <c r="J10" s="593">
        <v>0</v>
      </c>
      <c r="K10" s="386">
        <v>4</v>
      </c>
    </row>
    <row r="11" spans="1:18" ht="40.5" customHeight="1" x14ac:dyDescent="0.2">
      <c r="A11" s="211"/>
      <c r="B11" s="591"/>
      <c r="C11" s="590"/>
      <c r="D11" s="592" t="s">
        <v>197</v>
      </c>
      <c r="E11" s="587" t="s">
        <v>194</v>
      </c>
      <c r="F11" s="589">
        <v>234858978</v>
      </c>
      <c r="G11" s="136">
        <v>46023</v>
      </c>
      <c r="H11" s="136">
        <v>46387</v>
      </c>
      <c r="I11" s="387" t="s">
        <v>110</v>
      </c>
      <c r="J11" s="577"/>
      <c r="K11" s="378"/>
    </row>
    <row r="12" spans="1:18" ht="40.5" customHeight="1" x14ac:dyDescent="0.2">
      <c r="A12" s="211"/>
      <c r="B12" s="591"/>
      <c r="C12" s="590"/>
      <c r="D12" s="588" t="s">
        <v>196</v>
      </c>
      <c r="E12" s="587" t="s">
        <v>108</v>
      </c>
      <c r="F12" s="589">
        <v>278894000</v>
      </c>
      <c r="G12" s="136">
        <v>46041</v>
      </c>
      <c r="H12" s="136">
        <v>46387</v>
      </c>
      <c r="I12" s="387" t="s">
        <v>110</v>
      </c>
      <c r="J12" s="577"/>
      <c r="K12" s="378"/>
    </row>
    <row r="13" spans="1:18" ht="40.5" customHeight="1" x14ac:dyDescent="0.2">
      <c r="A13" s="211"/>
      <c r="B13" s="584"/>
      <c r="C13" s="583"/>
      <c r="D13" s="588" t="s">
        <v>195</v>
      </c>
      <c r="E13" s="587" t="s">
        <v>194</v>
      </c>
      <c r="F13" s="586">
        <v>348631000</v>
      </c>
      <c r="G13" s="136">
        <v>46314</v>
      </c>
      <c r="H13" s="585">
        <v>46433</v>
      </c>
      <c r="I13" s="387" t="s">
        <v>110</v>
      </c>
      <c r="J13" s="577"/>
      <c r="K13" s="378"/>
    </row>
    <row r="14" spans="1:18" ht="40.5" customHeight="1" x14ac:dyDescent="0.2">
      <c r="A14" s="211"/>
      <c r="B14" s="584"/>
      <c r="C14" s="583"/>
      <c r="D14" s="582" t="s">
        <v>109</v>
      </c>
      <c r="E14" s="581" t="s">
        <v>108</v>
      </c>
      <c r="F14" s="580" t="s">
        <v>193</v>
      </c>
      <c r="G14" s="579"/>
      <c r="H14" s="579"/>
      <c r="I14" s="578"/>
      <c r="J14" s="577"/>
      <c r="K14" s="378"/>
    </row>
    <row r="15" spans="1:18" ht="40.5" customHeight="1" x14ac:dyDescent="0.2">
      <c r="A15" s="200"/>
      <c r="B15" s="576"/>
      <c r="C15" s="575"/>
      <c r="D15" s="574"/>
      <c r="E15" s="573"/>
      <c r="F15" s="572"/>
      <c r="G15" s="571"/>
      <c r="H15" s="571"/>
      <c r="I15" s="571"/>
      <c r="J15" s="570"/>
      <c r="K15" s="371"/>
    </row>
    <row r="16" spans="1:18" ht="16.5" customHeight="1" x14ac:dyDescent="0.2">
      <c r="D16" s="121" t="s">
        <v>106</v>
      </c>
      <c r="I16" s="187"/>
      <c r="J16" s="187"/>
      <c r="K16" s="187"/>
      <c r="M16" s="189"/>
      <c r="O16" s="189"/>
      <c r="P16" s="189"/>
      <c r="Q16" s="189"/>
      <c r="R16" s="189"/>
    </row>
    <row r="17" spans="1:16" ht="15.75" customHeight="1" x14ac:dyDescent="0.2">
      <c r="A17" s="123" t="s">
        <v>66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M17" s="189"/>
    </row>
    <row r="18" spans="1:16" ht="15.75" customHeight="1" x14ac:dyDescent="0.2">
      <c r="A18" s="123" t="s">
        <v>65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M18" s="189"/>
    </row>
    <row r="19" spans="1:16" ht="15.75" customHeight="1" x14ac:dyDescent="0.2">
      <c r="A19" s="123" t="s">
        <v>64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</row>
    <row r="20" spans="1:16" ht="15.75" customHeight="1" x14ac:dyDescent="0.2">
      <c r="A20" s="123" t="s">
        <v>63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</row>
    <row r="21" spans="1:16" ht="15.75" customHeight="1" x14ac:dyDescent="0.2">
      <c r="A21" s="123" t="s">
        <v>62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</row>
    <row r="22" spans="1:16" ht="15.75" customHeight="1" x14ac:dyDescent="0.2">
      <c r="A22" s="123" t="s">
        <v>61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</row>
    <row r="23" spans="1:16" ht="15.75" customHeight="1" x14ac:dyDescent="0.2">
      <c r="A23" s="123" t="s">
        <v>60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</row>
    <row r="24" spans="1:16" ht="15.75" customHeight="1" x14ac:dyDescent="0.2">
      <c r="A24" s="123" t="s">
        <v>59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P24" s="121" t="s">
        <v>192</v>
      </c>
    </row>
    <row r="25" spans="1:16" ht="15.75" customHeight="1" x14ac:dyDescent="0.2">
      <c r="A25" s="123" t="s">
        <v>58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</row>
    <row r="26" spans="1:16" ht="15.75" customHeight="1" x14ac:dyDescent="0.2">
      <c r="A26" s="123" t="s">
        <v>57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</row>
    <row r="27" spans="1:16" ht="15.75" customHeight="1" x14ac:dyDescent="0.2">
      <c r="A27" s="123" t="s">
        <v>56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</row>
    <row r="28" spans="1:16" ht="15.75" customHeight="1" x14ac:dyDescent="0.2">
      <c r="A28" s="123" t="s">
        <v>55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</row>
  </sheetData>
  <mergeCells count="28">
    <mergeCell ref="J3:K4"/>
    <mergeCell ref="A3:C3"/>
    <mergeCell ref="K6:K9"/>
    <mergeCell ref="J10:J15"/>
    <mergeCell ref="G15:I15"/>
    <mergeCell ref="F14:I14"/>
    <mergeCell ref="A1:K1"/>
    <mergeCell ref="D3:D4"/>
    <mergeCell ref="E3:E4"/>
    <mergeCell ref="G3:H3"/>
    <mergeCell ref="I3:I4"/>
    <mergeCell ref="F3:F4"/>
    <mergeCell ref="A21:K21"/>
    <mergeCell ref="A24:K24"/>
    <mergeCell ref="A10:A15"/>
    <mergeCell ref="B10:B15"/>
    <mergeCell ref="C10:C15"/>
    <mergeCell ref="K10:K15"/>
    <mergeCell ref="A17:K17"/>
    <mergeCell ref="A28:K28"/>
    <mergeCell ref="A22:K22"/>
    <mergeCell ref="A23:K23"/>
    <mergeCell ref="A25:K25"/>
    <mergeCell ref="A18:K18"/>
    <mergeCell ref="A19:K19"/>
    <mergeCell ref="A27:K27"/>
    <mergeCell ref="A26:K26"/>
    <mergeCell ref="A20:K20"/>
  </mergeCells>
  <phoneticPr fontId="122" type="noConversion"/>
  <printOptions horizontalCentered="1"/>
  <pageMargins left="0.47244094488188981" right="0.43307086614173229" top="0.98425196850393704" bottom="0.47244094488188981" header="0.51181102362204722" footer="0.35433070866141736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7</vt:i4>
      </vt:variant>
    </vt:vector>
  </HeadingPairs>
  <TitlesOfParts>
    <vt:vector size="18" baseType="lpstr">
      <vt:lpstr>PQ접수조서</vt:lpstr>
      <vt:lpstr>1. (주)진하엔지니어링</vt:lpstr>
      <vt:lpstr>2. (주)세영통신</vt:lpstr>
      <vt:lpstr>3. 대영유비텍(주)</vt:lpstr>
      <vt:lpstr>4. (주)케이씨에이</vt:lpstr>
      <vt:lpstr>5. 문엔지니어링(주)</vt:lpstr>
      <vt:lpstr>6. 대한엔지니어링(주)</vt:lpstr>
      <vt:lpstr>7. (주)효원엔지니어링</vt:lpstr>
      <vt:lpstr>8. (주)예향엔지니어링</vt:lpstr>
      <vt:lpstr>9. (주)자람앤수엔지니어링</vt:lpstr>
      <vt:lpstr>10. (주)세영</vt:lpstr>
      <vt:lpstr>'1. (주)진하엔지니어링'!Print_Area</vt:lpstr>
      <vt:lpstr>'10. (주)세영'!Print_Area</vt:lpstr>
      <vt:lpstr>'2. (주)세영통신'!Print_Area</vt:lpstr>
      <vt:lpstr>'5. 문엔지니어링(주)'!Print_Area</vt:lpstr>
      <vt:lpstr>'6. 대한엔지니어링(주)'!Print_Area</vt:lpstr>
      <vt:lpstr>'7. (주)효원엔지니어링'!Print_Area</vt:lpstr>
      <vt:lpstr>'8. (주)예향엔지니어링'!Print_Area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10004171</dc:creator>
  <cp:lastModifiedBy>Windows 사용자</cp:lastModifiedBy>
  <dcterms:created xsi:type="dcterms:W3CDTF">2026-10-13T07:26:13Z</dcterms:created>
  <dcterms:modified xsi:type="dcterms:W3CDTF">2026-10-13T08:21:44Z</dcterms:modified>
</cp:coreProperties>
</file>