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현재_통합_문서"/>
  <mc:AlternateContent xmlns:mc="http://schemas.openxmlformats.org/markup-compatibility/2006">
    <mc:Choice Requires="x15">
      <x15ac:absPath xmlns:x15ac="http://schemas.microsoft.com/office/spreadsheetml/2010/11/ac" url="D:\강진성\2026년\08_내부 자료요청 및 회신\01_2026년 상반기 발주계획 수요조사\3_게시\"/>
    </mc:Choice>
  </mc:AlternateContent>
  <xr:revisionPtr revIDLastSave="0" documentId="13_ncr:1_{537A1DF7-F27E-4116-8313-EB582B74823D}" xr6:coauthVersionLast="36" xr6:coauthVersionMax="36" xr10:uidLastSave="{00000000-0000-0000-0000-000000000000}"/>
  <bookViews>
    <workbookView xWindow="0" yWindow="0" windowWidth="28800" windowHeight="12060" tabRatio="540" firstSheet="3" activeTab="3" xr2:uid="{00000000-000D-0000-FFFF-FFFF00000000}"/>
  </bookViews>
  <sheets>
    <sheet name="2020년 발주" sheetId="9" state="hidden" r:id="rId1"/>
    <sheet name="2020년 발주(금액대별)" sheetId="10" state="hidden" r:id="rId2"/>
    <sheet name="2020~2021년 발주" sheetId="4" state="hidden" r:id="rId3"/>
    <sheet name="2026년 상반기 발주계획(계약체결계획)" sheetId="13" r:id="rId4"/>
    <sheet name="18년 이후 계약 총괄_220815" sheetId="15" state="hidden" r:id="rId5"/>
    <sheet name="18년 이후 계약 총괄_220831" sheetId="20" state="hidden" r:id="rId6"/>
    <sheet name="대금지급" sheetId="18" state="hidden" r:id="rId7"/>
    <sheet name="2020계약" sheetId="16" state="hidden" r:id="rId8"/>
    <sheet name="(참고)수주" sheetId="5" state="hidden" r:id="rId9"/>
    <sheet name="수주계약" sheetId="11" state="hidden" r:id="rId10"/>
    <sheet name="(참고)계약건별 진행상황 양식" sheetId="8" state="hidden" r:id="rId11"/>
    <sheet name="(참고)2018년~2021년 2월(계약현황)" sheetId="1" state="hidden" r:id="rId12"/>
    <sheet name="(참고)2018년~2020년(위탁용역)" sheetId="2" state="hidden" r:id="rId13"/>
    <sheet name="계약내역 차이1" sheetId="6" state="hidden" r:id="rId14"/>
    <sheet name="계약내역 차이2(수기)" sheetId="7" state="hidden" r:id="rId15"/>
    <sheet name="수의계약 사유" sheetId="3" state="hidden" r:id="rId16"/>
    <sheet name="계약관리대장(2021용역)" sheetId="17" state="hidden" r:id="rId17"/>
  </sheets>
  <definedNames>
    <definedName name="_xlnm._FilterDatabase" localSheetId="12" hidden="1">'(참고)2018년~2020년(위탁용역)'!$A$5:$Z$49</definedName>
    <definedName name="_xlnm._FilterDatabase" localSheetId="11" hidden="1">'(참고)2018년~2021년 2월(계약현황)'!$A$8:$U$160</definedName>
    <definedName name="_xlnm._FilterDatabase" localSheetId="10" hidden="1">'(참고)계약건별 진행상황 양식'!$B$4:$Z$214</definedName>
    <definedName name="_xlnm._FilterDatabase" localSheetId="8" hidden="1">'(참고)수주'!$A$6:$AF$69</definedName>
    <definedName name="_xlnm._FilterDatabase" localSheetId="4" hidden="1">'18년 이후 계약 총괄_220815'!$B$3:$AH$336</definedName>
    <definedName name="_xlnm._FilterDatabase" localSheetId="5" hidden="1">'18년 이후 계약 총괄_220831'!$B$3:$AH$337</definedName>
    <definedName name="_xlnm._FilterDatabase" localSheetId="2" hidden="1">'2020~2021년 발주'!$A$6:$AG$100</definedName>
    <definedName name="_xlnm._FilterDatabase" localSheetId="7" hidden="1">'2020계약'!$B$3:$S$244</definedName>
    <definedName name="_xlnm._FilterDatabase" localSheetId="0" hidden="1">'2020년 발주'!$A$8:$AF$60</definedName>
    <definedName name="_xlnm._FilterDatabase" localSheetId="1" hidden="1">'2020년 발주(금액대별)'!$A$7:$BR$88</definedName>
    <definedName name="_xlnm._FilterDatabase" localSheetId="3" hidden="1">'2026년 상반기 발주계획(계약체결계획)'!$A$3:$L$84</definedName>
    <definedName name="_xlnm._FilterDatabase" localSheetId="16" hidden="1">'계약관리대장(2021용역)'!$A$6:$W$6</definedName>
    <definedName name="_xlnm._FilterDatabase" localSheetId="6" hidden="1">대금지급!$B$5:$G$5</definedName>
    <definedName name="_xlnm._FilterDatabase" localSheetId="9" hidden="1">수주계약!$B$3:$Q$3</definedName>
    <definedName name="_xlnm.Print_Area" localSheetId="10">'(참고)계약건별 진행상황 양식'!$A$1:$AA$214</definedName>
    <definedName name="_xlnm.Print_Area" localSheetId="4">'18년 이후 계약 총괄_220815'!$A$1:$AI$344</definedName>
    <definedName name="_xlnm.Print_Area" localSheetId="5">'18년 이후 계약 총괄_220831'!$A$1:$AI$344</definedName>
    <definedName name="_xlnm.Print_Area" localSheetId="1">'2020년 발주(금액대별)'!$A$1:$AE$88</definedName>
    <definedName name="_xlnm.Print_Area" localSheetId="3">'2026년 상반기 발주계획(계약체결계획)'!$A$1:$L$85</definedName>
  </definedNames>
  <calcPr calcId="191029"/>
</workbook>
</file>

<file path=xl/calcChain.xml><?xml version="1.0" encoding="utf-8"?>
<calcChain xmlns="http://schemas.openxmlformats.org/spreadsheetml/2006/main">
  <c r="U154" i="1" l="1"/>
  <c r="U153" i="1"/>
  <c r="U152" i="1"/>
  <c r="U151" i="1"/>
  <c r="U150" i="1"/>
  <c r="U149" i="1"/>
  <c r="U148" i="1"/>
  <c r="U147" i="1"/>
  <c r="U146" i="1"/>
  <c r="U145" i="1"/>
  <c r="U144" i="1"/>
  <c r="U143" i="1"/>
  <c r="U142" i="1"/>
  <c r="U141" i="1"/>
  <c r="U140" i="1"/>
  <c r="U139" i="1"/>
  <c r="U138" i="1"/>
  <c r="U137" i="1"/>
  <c r="U136" i="1"/>
  <c r="U135" i="1"/>
  <c r="U134" i="1"/>
  <c r="U133" i="1"/>
  <c r="U132" i="1"/>
  <c r="U131" i="1"/>
  <c r="U130" i="1"/>
  <c r="U129" i="1"/>
  <c r="U128" i="1"/>
  <c r="U127" i="1"/>
  <c r="U126" i="1"/>
  <c r="U125" i="1"/>
  <c r="U124" i="1"/>
  <c r="U123" i="1"/>
  <c r="U122" i="1"/>
  <c r="U121" i="1"/>
  <c r="U120" i="1"/>
  <c r="U119" i="1"/>
  <c r="U118" i="1"/>
  <c r="U117" i="1"/>
  <c r="U116" i="1"/>
  <c r="U115" i="1"/>
  <c r="U114" i="1"/>
  <c r="U113" i="1"/>
  <c r="U112" i="1"/>
  <c r="U111" i="1"/>
  <c r="U110" i="1"/>
  <c r="U109" i="1"/>
  <c r="U108" i="1"/>
  <c r="U107" i="1"/>
  <c r="U106" i="1"/>
  <c r="U105" i="1"/>
  <c r="U104" i="1"/>
  <c r="U103" i="1"/>
  <c r="U102" i="1"/>
  <c r="U101" i="1"/>
  <c r="U100" i="1"/>
  <c r="U99" i="1"/>
  <c r="U98" i="1"/>
  <c r="U97" i="1"/>
  <c r="U96" i="1"/>
  <c r="U95" i="1"/>
  <c r="U94" i="1"/>
  <c r="U93" i="1"/>
  <c r="U92" i="1"/>
  <c r="U91" i="1"/>
  <c r="U90" i="1"/>
  <c r="U89" i="1"/>
  <c r="U88" i="1"/>
  <c r="U87" i="1"/>
  <c r="U86" i="1"/>
  <c r="U85" i="1"/>
  <c r="U84" i="1"/>
  <c r="U83" i="1"/>
  <c r="U82" i="1"/>
  <c r="U81" i="1"/>
  <c r="U80" i="1"/>
  <c r="U79" i="1"/>
  <c r="U78" i="1"/>
  <c r="U77" i="1"/>
  <c r="U76" i="1"/>
  <c r="U75" i="1"/>
  <c r="U74" i="1"/>
  <c r="U73" i="1"/>
  <c r="U72" i="1"/>
  <c r="U71" i="1"/>
  <c r="U70" i="1"/>
  <c r="U69" i="1"/>
  <c r="U68" i="1"/>
  <c r="U67" i="1"/>
  <c r="U66" i="1"/>
  <c r="U65" i="1"/>
  <c r="U64" i="1"/>
  <c r="U63" i="1"/>
  <c r="U62" i="1"/>
  <c r="U61" i="1"/>
  <c r="U60" i="1"/>
  <c r="U59" i="1"/>
  <c r="U58" i="1"/>
  <c r="U57" i="1"/>
  <c r="U56" i="1"/>
  <c r="U55" i="1"/>
  <c r="U54" i="1"/>
  <c r="U53" i="1"/>
  <c r="U52" i="1"/>
  <c r="U51" i="1"/>
  <c r="U50" i="1"/>
  <c r="U49" i="1"/>
  <c r="U48" i="1"/>
  <c r="U47" i="1"/>
  <c r="U46" i="1"/>
  <c r="U45" i="1"/>
  <c r="U44" i="1"/>
  <c r="U43" i="1"/>
  <c r="U42" i="1"/>
  <c r="U41" i="1"/>
  <c r="U40" i="1"/>
  <c r="U39" i="1"/>
  <c r="U38" i="1"/>
  <c r="U37" i="1"/>
  <c r="U36" i="1"/>
  <c r="U35" i="1"/>
  <c r="U34" i="1"/>
  <c r="U33" i="1"/>
  <c r="U32" i="1"/>
  <c r="U31" i="1"/>
  <c r="U30" i="1"/>
  <c r="U29" i="1"/>
  <c r="U28" i="1"/>
  <c r="U27" i="1"/>
  <c r="U26" i="1"/>
  <c r="U25" i="1"/>
  <c r="U24" i="1"/>
  <c r="U23" i="1"/>
  <c r="U22" i="1"/>
  <c r="U21" i="1"/>
  <c r="U20" i="1"/>
  <c r="U19" i="1"/>
  <c r="U18" i="1"/>
  <c r="U17" i="1"/>
  <c r="U16" i="1"/>
  <c r="U15" i="1"/>
  <c r="U14" i="1"/>
  <c r="U13" i="1"/>
  <c r="U12" i="1"/>
  <c r="U11" i="1"/>
  <c r="U10" i="1"/>
  <c r="U9" i="1"/>
  <c r="O5" i="1"/>
  <c r="N5" i="1"/>
  <c r="I9" i="11"/>
  <c r="V30" i="5"/>
  <c r="V23" i="5"/>
  <c r="V21" i="5"/>
  <c r="R21" i="5"/>
  <c r="V19" i="5"/>
  <c r="T17" i="5"/>
  <c r="T16" i="5"/>
  <c r="S13" i="5"/>
  <c r="T13" i="5" s="1"/>
  <c r="T10" i="5"/>
  <c r="T9" i="5"/>
  <c r="T8" i="5"/>
  <c r="E243" i="16"/>
  <c r="E242" i="16"/>
  <c r="E241" i="16"/>
  <c r="E240" i="16"/>
  <c r="E239" i="16"/>
  <c r="E238" i="16"/>
  <c r="E237" i="16"/>
  <c r="E236" i="16"/>
  <c r="E235" i="16"/>
  <c r="E234" i="16"/>
  <c r="E233" i="16"/>
  <c r="E232" i="16"/>
  <c r="E231" i="16"/>
  <c r="E229" i="16"/>
  <c r="E228" i="16"/>
  <c r="E227" i="16"/>
  <c r="E226" i="16"/>
  <c r="E225" i="16"/>
  <c r="E224" i="16"/>
  <c r="E223" i="16"/>
  <c r="E222" i="16"/>
  <c r="E221" i="16"/>
  <c r="E220" i="16"/>
  <c r="E219" i="16"/>
  <c r="E218" i="16"/>
  <c r="E217" i="16"/>
  <c r="E216" i="16"/>
  <c r="E215" i="16"/>
  <c r="E214" i="16"/>
  <c r="E213" i="16"/>
  <c r="E211" i="16"/>
  <c r="E210" i="16"/>
  <c r="E209" i="16"/>
  <c r="E208" i="16"/>
  <c r="E207" i="16"/>
  <c r="E206" i="16"/>
  <c r="E205" i="16"/>
  <c r="E204" i="16"/>
  <c r="E203" i="16"/>
  <c r="E202" i="16"/>
  <c r="E201" i="16"/>
  <c r="E200" i="16"/>
  <c r="E199" i="16"/>
  <c r="E198" i="16"/>
  <c r="E197" i="16"/>
  <c r="E196" i="16"/>
  <c r="E195" i="16"/>
  <c r="E194" i="16"/>
  <c r="E193" i="16"/>
  <c r="E192" i="16"/>
  <c r="E191" i="16"/>
  <c r="E190" i="16"/>
  <c r="E189" i="16"/>
  <c r="E188" i="16"/>
  <c r="E64" i="18"/>
  <c r="E63" i="18"/>
  <c r="E62" i="18"/>
  <c r="E61" i="18"/>
  <c r="E60" i="18"/>
  <c r="E59" i="18"/>
  <c r="E58" i="18"/>
  <c r="E57" i="18"/>
  <c r="E56" i="18"/>
  <c r="E55" i="18"/>
  <c r="E54" i="18"/>
  <c r="E53" i="18"/>
  <c r="E52" i="18"/>
  <c r="E51" i="18"/>
  <c r="E50" i="18"/>
  <c r="E49" i="18"/>
  <c r="E48" i="18"/>
  <c r="E47" i="18"/>
  <c r="E46" i="18"/>
  <c r="E45" i="18"/>
  <c r="E44" i="18"/>
  <c r="E43" i="18"/>
  <c r="E42" i="18"/>
  <c r="E41" i="18"/>
  <c r="E40" i="18"/>
  <c r="E39" i="18"/>
  <c r="E38" i="18"/>
  <c r="E37" i="18"/>
  <c r="E36" i="18"/>
  <c r="E35" i="18"/>
  <c r="E34" i="18"/>
  <c r="E33" i="18"/>
  <c r="E32" i="18"/>
  <c r="E31" i="18"/>
  <c r="E30" i="18"/>
  <c r="E29" i="18"/>
  <c r="E28" i="18"/>
  <c r="E27" i="18"/>
  <c r="E26" i="18"/>
  <c r="E25" i="18"/>
  <c r="E24" i="18"/>
  <c r="E23" i="18"/>
  <c r="E22" i="18"/>
  <c r="E21" i="18"/>
  <c r="E20" i="18"/>
  <c r="E19" i="18"/>
  <c r="E18" i="18"/>
  <c r="E17" i="18"/>
  <c r="E16" i="18"/>
  <c r="E15" i="18"/>
  <c r="E14" i="18"/>
  <c r="E13" i="18"/>
  <c r="E12" i="18"/>
  <c r="E11" i="18"/>
  <c r="E10" i="18"/>
  <c r="E9" i="18"/>
  <c r="E8" i="18"/>
  <c r="E7" i="18"/>
  <c r="E6" i="18"/>
  <c r="H6" i="18" s="1"/>
  <c r="M326" i="20"/>
  <c r="R270" i="20"/>
  <c r="R269" i="20"/>
  <c r="R267" i="20"/>
  <c r="R265" i="20"/>
  <c r="R264" i="20"/>
  <c r="R263" i="20"/>
  <c r="R262" i="20"/>
  <c r="R261" i="20"/>
  <c r="R260" i="20"/>
  <c r="R259" i="20"/>
  <c r="R258" i="20"/>
  <c r="R257" i="20"/>
  <c r="R256" i="20"/>
  <c r="R255" i="20"/>
  <c r="R254" i="20"/>
  <c r="R253" i="20"/>
  <c r="R252" i="20"/>
  <c r="R251" i="20"/>
  <c r="R249" i="20"/>
  <c r="R248" i="20"/>
  <c r="R247" i="20"/>
  <c r="R246" i="20"/>
  <c r="R245" i="20"/>
  <c r="R244" i="20"/>
  <c r="R242" i="20"/>
  <c r="R241" i="20"/>
  <c r="R240" i="20"/>
  <c r="R238" i="20"/>
  <c r="R237" i="20"/>
  <c r="R234" i="20"/>
  <c r="R233" i="20"/>
  <c r="R232" i="20"/>
  <c r="R231" i="20"/>
  <c r="R230" i="20"/>
  <c r="R229" i="20"/>
  <c r="R227" i="20"/>
  <c r="R226" i="20"/>
  <c r="R224" i="20"/>
  <c r="R223" i="20"/>
  <c r="R222" i="20"/>
  <c r="R220" i="20"/>
  <c r="R218" i="20"/>
  <c r="R217" i="20"/>
  <c r="R216" i="20"/>
  <c r="R215" i="20"/>
  <c r="R214" i="20"/>
  <c r="R211" i="20"/>
  <c r="R210" i="20"/>
  <c r="R208" i="20"/>
  <c r="R206" i="20"/>
  <c r="R205" i="20"/>
  <c r="R204" i="20"/>
  <c r="R203" i="20"/>
  <c r="R202" i="20"/>
  <c r="R201" i="20"/>
  <c r="R199" i="20"/>
  <c r="R198" i="20"/>
  <c r="R197" i="20"/>
  <c r="R195" i="20"/>
  <c r="O147" i="20"/>
  <c r="L84" i="20"/>
  <c r="O72" i="20"/>
  <c r="M326" i="15"/>
  <c r="R270" i="15"/>
  <c r="R269" i="15"/>
  <c r="R267" i="15"/>
  <c r="R265" i="15"/>
  <c r="R264" i="15"/>
  <c r="R263" i="15"/>
  <c r="R262" i="15"/>
  <c r="R261" i="15"/>
  <c r="R260" i="15"/>
  <c r="R259" i="15"/>
  <c r="R258" i="15"/>
  <c r="R257" i="15"/>
  <c r="R256" i="15"/>
  <c r="R255" i="15"/>
  <c r="R254" i="15"/>
  <c r="R253" i="15"/>
  <c r="R252" i="15"/>
  <c r="R251" i="15"/>
  <c r="R249" i="15"/>
  <c r="R248" i="15"/>
  <c r="R247" i="15"/>
  <c r="R246" i="15"/>
  <c r="R245" i="15"/>
  <c r="R244" i="15"/>
  <c r="R242" i="15"/>
  <c r="R241" i="15"/>
  <c r="R240" i="15"/>
  <c r="R238" i="15"/>
  <c r="R237" i="15"/>
  <c r="R234" i="15"/>
  <c r="R233" i="15"/>
  <c r="R232" i="15"/>
  <c r="R231" i="15"/>
  <c r="R230" i="15"/>
  <c r="R229" i="15"/>
  <c r="R227" i="15"/>
  <c r="R226" i="15"/>
  <c r="R224" i="15"/>
  <c r="R223" i="15"/>
  <c r="R222" i="15"/>
  <c r="R220" i="15"/>
  <c r="R218" i="15"/>
  <c r="R217" i="15"/>
  <c r="R216" i="15"/>
  <c r="R215" i="15"/>
  <c r="R214" i="15"/>
  <c r="R211" i="15"/>
  <c r="R210" i="15"/>
  <c r="R208" i="15"/>
  <c r="R206" i="15"/>
  <c r="R205" i="15"/>
  <c r="R204" i="15"/>
  <c r="R203" i="15"/>
  <c r="R202" i="15"/>
  <c r="R201" i="15"/>
  <c r="R199" i="15"/>
  <c r="R198" i="15"/>
  <c r="R197" i="15"/>
  <c r="R195" i="15"/>
  <c r="V67" i="4"/>
  <c r="V66" i="4"/>
  <c r="V65" i="4"/>
  <c r="V64" i="4"/>
  <c r="V63" i="4"/>
  <c r="V62" i="4"/>
  <c r="V61" i="4"/>
  <c r="V60" i="4"/>
  <c r="V59" i="4"/>
  <c r="V58" i="4"/>
  <c r="V57" i="4"/>
  <c r="V56" i="4"/>
  <c r="V55" i="4"/>
  <c r="V54" i="4"/>
  <c r="V53" i="4"/>
  <c r="V52" i="4"/>
  <c r="V51" i="4"/>
  <c r="V50" i="4"/>
  <c r="V49" i="4"/>
  <c r="V48" i="4"/>
  <c r="V47" i="4"/>
  <c r="V46" i="4"/>
  <c r="V45" i="4"/>
  <c r="V44" i="4"/>
  <c r="V43" i="4"/>
  <c r="V42" i="4"/>
  <c r="V41" i="4"/>
  <c r="V40" i="4"/>
  <c r="V39" i="4"/>
  <c r="V38" i="4"/>
  <c r="V37" i="4"/>
  <c r="V36" i="4"/>
  <c r="V35" i="4"/>
  <c r="V34" i="4"/>
  <c r="V33" i="4"/>
  <c r="V32" i="4"/>
  <c r="V31" i="4"/>
  <c r="V30" i="4"/>
  <c r="V29" i="4"/>
  <c r="V28" i="4"/>
  <c r="V27" i="4"/>
  <c r="V26" i="4"/>
  <c r="V25" i="4"/>
  <c r="V24" i="4"/>
  <c r="V23" i="4"/>
  <c r="V22" i="4"/>
  <c r="V21" i="4"/>
  <c r="V20" i="4"/>
  <c r="V19" i="4"/>
  <c r="V18" i="4"/>
  <c r="V17" i="4"/>
  <c r="V16" i="4"/>
  <c r="V15" i="4"/>
  <c r="V14" i="4"/>
  <c r="V13" i="4"/>
  <c r="V12" i="4"/>
  <c r="V11" i="4"/>
  <c r="V10" i="4"/>
  <c r="V9" i="4"/>
  <c r="V8" i="4"/>
  <c r="V7" i="4"/>
  <c r="V68" i="10"/>
  <c r="V36" i="10"/>
  <c r="V27" i="10"/>
  <c r="V21" i="10"/>
  <c r="V19" i="10"/>
  <c r="V17" i="10"/>
  <c r="V16" i="10"/>
  <c r="V13" i="10"/>
  <c r="V11" i="10"/>
  <c r="V9" i="10"/>
  <c r="V53" i="9"/>
  <c r="V49" i="9"/>
  <c r="V45" i="9"/>
  <c r="V42" i="9"/>
  <c r="V40" i="9"/>
  <c r="V39" i="9"/>
  <c r="V36" i="9"/>
  <c r="V34" i="9"/>
  <c r="V30" i="9"/>
  <c r="V17" i="9"/>
  <c r="H21" i="18" l="1"/>
  <c r="H31" i="18"/>
  <c r="H10"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3" authorId="0" shapeId="0" xr:uid="{00000000-0006-0000-0000-000001000000}">
      <text>
        <r>
          <rPr>
            <b/>
            <sz val="9"/>
            <color indexed="81"/>
            <rFont val="Tahoma"/>
            <family val="2"/>
          </rPr>
          <t>user:</t>
        </r>
        <r>
          <rPr>
            <sz val="9"/>
            <color indexed="81"/>
            <rFont val="Tahoma"/>
            <family val="2"/>
          </rPr>
          <t xml:space="preserve">
</t>
        </r>
        <r>
          <rPr>
            <sz val="9"/>
            <color indexed="81"/>
            <rFont val="돋움"/>
            <family val="3"/>
            <charset val="129"/>
          </rPr>
          <t>계약내역</t>
        </r>
        <r>
          <rPr>
            <sz val="9"/>
            <color indexed="81"/>
            <rFont val="Tahoma"/>
            <family val="2"/>
          </rPr>
          <t xml:space="preserve"> </t>
        </r>
        <r>
          <rPr>
            <sz val="9"/>
            <color indexed="81"/>
            <rFont val="돋움"/>
            <family val="3"/>
            <charset val="129"/>
          </rPr>
          <t>종합정리를</t>
        </r>
        <r>
          <rPr>
            <sz val="9"/>
            <color indexed="81"/>
            <rFont val="Tahoma"/>
            <family val="2"/>
          </rPr>
          <t xml:space="preserve"> </t>
        </r>
        <r>
          <rPr>
            <sz val="9"/>
            <color indexed="81"/>
            <rFont val="돋움"/>
            <family val="3"/>
            <charset val="129"/>
          </rPr>
          <t>위해
취합</t>
        </r>
        <r>
          <rPr>
            <sz val="9"/>
            <color indexed="81"/>
            <rFont val="Tahoma"/>
            <family val="2"/>
          </rPr>
          <t xml:space="preserve">, </t>
        </r>
        <r>
          <rPr>
            <sz val="9"/>
            <color indexed="81"/>
            <rFont val="돋움"/>
            <family val="3"/>
            <charset val="129"/>
          </rPr>
          <t>정리</t>
        </r>
        <r>
          <rPr>
            <sz val="9"/>
            <color indexed="81"/>
            <rFont val="Tahoma"/>
            <family val="2"/>
          </rPr>
          <t xml:space="preserve"> </t>
        </r>
        <r>
          <rPr>
            <sz val="9"/>
            <color indexed="81"/>
            <rFont val="돋움"/>
            <family val="3"/>
            <charset val="129"/>
          </rPr>
          <t xml:space="preserve">예정
</t>
        </r>
      </text>
    </comment>
    <comment ref="C8" authorId="0" shapeId="0" xr:uid="{00000000-0006-0000-0000-000002000000}">
      <text>
        <r>
          <rPr>
            <b/>
            <sz val="9"/>
            <color indexed="81"/>
            <rFont val="Tahoma"/>
            <family val="2"/>
          </rPr>
          <t>user:</t>
        </r>
        <r>
          <rPr>
            <sz val="9"/>
            <color indexed="81"/>
            <rFont val="Tahoma"/>
            <family val="2"/>
          </rPr>
          <t xml:space="preserve">
</t>
        </r>
        <r>
          <rPr>
            <sz val="9"/>
            <color indexed="81"/>
            <rFont val="돋움"/>
            <family val="3"/>
            <charset val="129"/>
          </rPr>
          <t>체결일</t>
        </r>
        <r>
          <rPr>
            <sz val="9"/>
            <color indexed="81"/>
            <rFont val="Tahoma"/>
            <family val="2"/>
          </rPr>
          <t xml:space="preserve"> </t>
        </r>
        <r>
          <rPr>
            <sz val="9"/>
            <color indexed="81"/>
            <rFont val="돋움"/>
            <family val="3"/>
            <charset val="129"/>
          </rPr>
          <t>기준</t>
        </r>
      </text>
    </comment>
    <comment ref="F8" authorId="0" shapeId="0" xr:uid="{00000000-0006-0000-0000-000003000000}">
      <text>
        <r>
          <rPr>
            <b/>
            <sz val="9"/>
            <color indexed="81"/>
            <rFont val="Tahoma"/>
            <family val="2"/>
          </rPr>
          <t>user:</t>
        </r>
        <r>
          <rPr>
            <sz val="9"/>
            <color indexed="81"/>
            <rFont val="Tahoma"/>
            <family val="2"/>
          </rPr>
          <t xml:space="preserve">
</t>
        </r>
        <r>
          <rPr>
            <sz val="9"/>
            <color indexed="81"/>
            <rFont val="돋움"/>
            <family val="3"/>
            <charset val="129"/>
          </rPr>
          <t>체결문서</t>
        </r>
        <r>
          <rPr>
            <sz val="9"/>
            <color indexed="81"/>
            <rFont val="Tahoma"/>
            <family val="2"/>
          </rPr>
          <t xml:space="preserve"> </t>
        </r>
        <r>
          <rPr>
            <sz val="9"/>
            <color indexed="81"/>
            <rFont val="돋움"/>
            <family val="3"/>
            <charset val="129"/>
          </rPr>
          <t>기안이</t>
        </r>
        <r>
          <rPr>
            <sz val="9"/>
            <color indexed="81"/>
            <rFont val="Tahoma"/>
            <family val="2"/>
          </rPr>
          <t xml:space="preserve"> </t>
        </r>
        <r>
          <rPr>
            <sz val="9"/>
            <color indexed="81"/>
            <rFont val="돋움"/>
            <family val="3"/>
            <charset val="129"/>
          </rPr>
          <t>된</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우선기재
없는경우</t>
        </r>
        <r>
          <rPr>
            <sz val="9"/>
            <color indexed="81"/>
            <rFont val="Tahoma"/>
            <family val="2"/>
          </rPr>
          <t xml:space="preserve"> </t>
        </r>
        <r>
          <rPr>
            <sz val="9"/>
            <color indexed="81"/>
            <rFont val="돋움"/>
            <family val="3"/>
            <charset val="129"/>
          </rPr>
          <t>체결알림</t>
        </r>
        <r>
          <rPr>
            <sz val="9"/>
            <color indexed="81"/>
            <rFont val="Tahoma"/>
            <family val="2"/>
          </rPr>
          <t xml:space="preserve">, </t>
        </r>
        <r>
          <rPr>
            <sz val="9"/>
            <color indexed="81"/>
            <rFont val="돋움"/>
            <family val="3"/>
            <charset val="129"/>
          </rPr>
          <t>체결요청</t>
        </r>
        <r>
          <rPr>
            <sz val="9"/>
            <color indexed="81"/>
            <rFont val="Tahoma"/>
            <family val="2"/>
          </rPr>
          <t xml:space="preserve"> </t>
        </r>
        <r>
          <rPr>
            <sz val="9"/>
            <color indexed="81"/>
            <rFont val="돋움"/>
            <family val="3"/>
            <charset val="129"/>
          </rPr>
          <t>등</t>
        </r>
      </text>
    </comment>
    <comment ref="I8" authorId="0" shapeId="0" xr:uid="{00000000-0006-0000-0000-000004000000}">
      <text>
        <r>
          <rPr>
            <b/>
            <sz val="9"/>
            <color indexed="81"/>
            <rFont val="Tahoma"/>
            <family val="2"/>
          </rPr>
          <t>user:</t>
        </r>
        <r>
          <rPr>
            <sz val="9"/>
            <color indexed="81"/>
            <rFont val="Tahoma"/>
            <family val="2"/>
          </rPr>
          <t xml:space="preserve">
</t>
        </r>
        <r>
          <rPr>
            <b/>
            <u/>
            <sz val="9"/>
            <color indexed="10"/>
            <rFont val="맑은 고딕"/>
            <family val="3"/>
            <charset val="129"/>
          </rPr>
          <t>이하 해당사항이 있는 경우 모두 기재</t>
        </r>
        <r>
          <rPr>
            <sz val="9"/>
            <color indexed="81"/>
            <rFont val="돋움"/>
            <family val="3"/>
            <charset val="129"/>
          </rPr>
          <t xml:space="preserve">
</t>
        </r>
        <r>
          <rPr>
            <b/>
            <sz val="9"/>
            <color indexed="81"/>
            <rFont val="Tahoma"/>
            <family val="2"/>
          </rPr>
          <t>(</t>
        </r>
        <r>
          <rPr>
            <b/>
            <sz val="9"/>
            <color indexed="81"/>
            <rFont val="돋움"/>
            <family val="3"/>
            <charset val="129"/>
          </rPr>
          <t>낙찰자선정</t>
        </r>
        <r>
          <rPr>
            <b/>
            <sz val="9"/>
            <color indexed="81"/>
            <rFont val="Tahoma"/>
            <family val="2"/>
          </rPr>
          <t>)</t>
        </r>
        <r>
          <rPr>
            <sz val="9"/>
            <color indexed="81"/>
            <rFont val="Tahoma"/>
            <family val="2"/>
          </rPr>
          <t xml:space="preserve"> </t>
        </r>
        <r>
          <rPr>
            <sz val="9"/>
            <color indexed="81"/>
            <rFont val="돋움"/>
            <family val="3"/>
            <charset val="129"/>
          </rPr>
          <t>협상계약</t>
        </r>
        <r>
          <rPr>
            <sz val="9"/>
            <color indexed="81"/>
            <rFont val="Tahoma"/>
            <family val="2"/>
          </rPr>
          <t xml:space="preserve">, </t>
        </r>
        <r>
          <rPr>
            <sz val="9"/>
            <color indexed="81"/>
            <rFont val="돋움"/>
            <family val="3"/>
            <charset val="129"/>
          </rPr>
          <t xml:space="preserve">적격심사
</t>
        </r>
        <r>
          <rPr>
            <b/>
            <sz val="9"/>
            <color indexed="81"/>
            <rFont val="Tahoma"/>
            <family val="2"/>
          </rPr>
          <t>(</t>
        </r>
        <r>
          <rPr>
            <b/>
            <sz val="9"/>
            <color indexed="81"/>
            <rFont val="돋움"/>
            <family val="3"/>
            <charset val="129"/>
          </rPr>
          <t>제한</t>
        </r>
        <r>
          <rPr>
            <b/>
            <sz val="9"/>
            <color indexed="81"/>
            <rFont val="Tahoma"/>
            <family val="2"/>
          </rPr>
          <t>)</t>
        </r>
        <r>
          <rPr>
            <sz val="9"/>
            <color indexed="81"/>
            <rFont val="Tahoma"/>
            <family val="2"/>
          </rPr>
          <t xml:space="preserve"> </t>
        </r>
        <r>
          <rPr>
            <sz val="9"/>
            <color indexed="81"/>
            <rFont val="돋움"/>
            <family val="3"/>
            <charset val="129"/>
          </rPr>
          <t>실적제한</t>
        </r>
        <r>
          <rPr>
            <sz val="9"/>
            <color indexed="81"/>
            <rFont val="Tahoma"/>
            <family val="2"/>
          </rPr>
          <t xml:space="preserve">, </t>
        </r>
        <r>
          <rPr>
            <sz val="9"/>
            <color indexed="81"/>
            <rFont val="돋움"/>
            <family val="3"/>
            <charset val="129"/>
          </rPr>
          <t>지역제한</t>
        </r>
        <r>
          <rPr>
            <sz val="9"/>
            <color indexed="81"/>
            <rFont val="Tahoma"/>
            <family val="2"/>
          </rPr>
          <t xml:space="preserve"> </t>
        </r>
        <r>
          <rPr>
            <sz val="9"/>
            <color indexed="81"/>
            <rFont val="돋움"/>
            <family val="3"/>
            <charset val="129"/>
          </rPr>
          <t xml:space="preserve">등
</t>
        </r>
        <r>
          <rPr>
            <b/>
            <sz val="9"/>
            <color indexed="81"/>
            <rFont val="Tahoma"/>
            <family val="2"/>
          </rPr>
          <t>(</t>
        </r>
        <r>
          <rPr>
            <b/>
            <sz val="9"/>
            <color indexed="81"/>
            <rFont val="돋움"/>
            <family val="3"/>
            <charset val="129"/>
          </rPr>
          <t>정산</t>
        </r>
        <r>
          <rPr>
            <b/>
            <sz val="9"/>
            <color indexed="81"/>
            <rFont val="Tahoma"/>
            <family val="2"/>
          </rPr>
          <t>)</t>
        </r>
        <r>
          <rPr>
            <sz val="9"/>
            <color indexed="81"/>
            <rFont val="Tahoma"/>
            <family val="2"/>
          </rPr>
          <t xml:space="preserve"> </t>
        </r>
        <r>
          <rPr>
            <sz val="9"/>
            <color indexed="81"/>
            <rFont val="돋움"/>
            <family val="3"/>
            <charset val="129"/>
          </rPr>
          <t>사후원가검토조건부계약</t>
        </r>
        <r>
          <rPr>
            <sz val="9"/>
            <color indexed="81"/>
            <rFont val="Tahoma"/>
            <family val="2"/>
          </rPr>
          <t xml:space="preserve">, </t>
        </r>
        <r>
          <rPr>
            <sz val="9"/>
            <color indexed="81"/>
            <rFont val="돋움"/>
            <family val="3"/>
            <charset val="129"/>
          </rPr>
          <t xml:space="preserve">개산계약
</t>
        </r>
        <r>
          <rPr>
            <b/>
            <sz val="9"/>
            <color indexed="81"/>
            <rFont val="Tahoma"/>
            <family val="2"/>
          </rPr>
          <t>(</t>
        </r>
        <r>
          <rPr>
            <b/>
            <sz val="9"/>
            <color indexed="81"/>
            <rFont val="돋움"/>
            <family val="3"/>
            <charset val="129"/>
          </rPr>
          <t>공동사업</t>
        </r>
        <r>
          <rPr>
            <b/>
            <sz val="9"/>
            <color indexed="81"/>
            <rFont val="Tahoma"/>
            <family val="2"/>
          </rPr>
          <t>)</t>
        </r>
        <r>
          <rPr>
            <sz val="9"/>
            <color indexed="81"/>
            <rFont val="Tahoma"/>
            <family val="2"/>
          </rPr>
          <t xml:space="preserve"> </t>
        </r>
        <r>
          <rPr>
            <sz val="9"/>
            <color indexed="81"/>
            <rFont val="돋움"/>
            <family val="3"/>
            <charset val="129"/>
          </rPr>
          <t>공동이행</t>
        </r>
        <r>
          <rPr>
            <sz val="9"/>
            <color indexed="81"/>
            <rFont val="Tahoma"/>
            <family val="2"/>
          </rPr>
          <t xml:space="preserve">, </t>
        </r>
        <r>
          <rPr>
            <sz val="9"/>
            <color indexed="81"/>
            <rFont val="돋움"/>
            <family val="3"/>
            <charset val="129"/>
          </rPr>
          <t xml:space="preserve">분담이행
</t>
        </r>
      </text>
    </comment>
    <comment ref="X20" authorId="0" shapeId="0" xr:uid="{00000000-0006-0000-0000-000005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9</t>
        </r>
        <r>
          <rPr>
            <sz val="9"/>
            <color indexed="81"/>
            <rFont val="돋움"/>
            <family val="3"/>
            <charset val="129"/>
          </rPr>
          <t>월</t>
        </r>
        <r>
          <rPr>
            <sz val="9"/>
            <color indexed="81"/>
            <rFont val="Tahoma"/>
            <family val="2"/>
          </rPr>
          <t xml:space="preserve"> 15</t>
        </r>
        <r>
          <rPr>
            <sz val="9"/>
            <color indexed="81"/>
            <rFont val="돋움"/>
            <family val="3"/>
            <charset val="129"/>
          </rPr>
          <t>일</t>
        </r>
      </text>
    </comment>
    <comment ref="X24" authorId="0" shapeId="0" xr:uid="{00000000-0006-0000-0000-000006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9</t>
        </r>
        <r>
          <rPr>
            <sz val="9"/>
            <color indexed="81"/>
            <rFont val="돋움"/>
            <family val="3"/>
            <charset val="129"/>
          </rPr>
          <t>월</t>
        </r>
        <r>
          <rPr>
            <sz val="9"/>
            <color indexed="81"/>
            <rFont val="Tahoma"/>
            <family val="2"/>
          </rPr>
          <t xml:space="preserve"> 15</t>
        </r>
        <r>
          <rPr>
            <sz val="9"/>
            <color indexed="81"/>
            <rFont val="돋움"/>
            <family val="3"/>
            <charset val="129"/>
          </rPr>
          <t>일</t>
        </r>
      </text>
    </comment>
    <comment ref="X30" authorId="0" shapeId="0" xr:uid="{00000000-0006-0000-0000-000007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20.12.31</t>
        </r>
      </text>
    </comment>
    <comment ref="R49" authorId="0" shapeId="0" xr:uid="{00000000-0006-0000-0000-000008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2021-08-03</t>
        </r>
      </text>
    </comment>
    <comment ref="T49" authorId="0" shapeId="0" xr:uid="{00000000-0006-0000-0000-000009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277,140,000
(1</t>
        </r>
        <r>
          <rPr>
            <sz val="9"/>
            <color indexed="81"/>
            <rFont val="돋움"/>
            <family val="3"/>
            <charset val="129"/>
          </rPr>
          <t>차</t>
        </r>
        <r>
          <rPr>
            <sz val="9"/>
            <color indexed="81"/>
            <rFont val="Tahoma"/>
            <family val="2"/>
          </rPr>
          <t>)  296,691,450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3" authorId="0" shapeId="0" xr:uid="{00000000-0006-0000-0100-000001000000}">
      <text>
        <r>
          <rPr>
            <b/>
            <sz val="9"/>
            <color indexed="81"/>
            <rFont val="Tahoma"/>
            <family val="2"/>
          </rPr>
          <t>user:</t>
        </r>
        <r>
          <rPr>
            <sz val="9"/>
            <color indexed="81"/>
            <rFont val="Tahoma"/>
            <family val="2"/>
          </rPr>
          <t xml:space="preserve">
</t>
        </r>
        <r>
          <rPr>
            <sz val="9"/>
            <color indexed="81"/>
            <rFont val="돋움"/>
            <family val="3"/>
            <charset val="129"/>
          </rPr>
          <t>계약내역</t>
        </r>
        <r>
          <rPr>
            <sz val="9"/>
            <color indexed="81"/>
            <rFont val="Tahoma"/>
            <family val="2"/>
          </rPr>
          <t xml:space="preserve"> </t>
        </r>
        <r>
          <rPr>
            <sz val="9"/>
            <color indexed="81"/>
            <rFont val="돋움"/>
            <family val="3"/>
            <charset val="129"/>
          </rPr>
          <t>종합정리를</t>
        </r>
        <r>
          <rPr>
            <sz val="9"/>
            <color indexed="81"/>
            <rFont val="Tahoma"/>
            <family val="2"/>
          </rPr>
          <t xml:space="preserve"> </t>
        </r>
        <r>
          <rPr>
            <sz val="9"/>
            <color indexed="81"/>
            <rFont val="돋움"/>
            <family val="3"/>
            <charset val="129"/>
          </rPr>
          <t>위해
취합</t>
        </r>
        <r>
          <rPr>
            <sz val="9"/>
            <color indexed="81"/>
            <rFont val="Tahoma"/>
            <family val="2"/>
          </rPr>
          <t xml:space="preserve">, </t>
        </r>
        <r>
          <rPr>
            <sz val="9"/>
            <color indexed="81"/>
            <rFont val="돋움"/>
            <family val="3"/>
            <charset val="129"/>
          </rPr>
          <t>정리</t>
        </r>
        <r>
          <rPr>
            <sz val="9"/>
            <color indexed="81"/>
            <rFont val="Tahoma"/>
            <family val="2"/>
          </rPr>
          <t xml:space="preserve"> </t>
        </r>
        <r>
          <rPr>
            <sz val="9"/>
            <color indexed="81"/>
            <rFont val="돋움"/>
            <family val="3"/>
            <charset val="129"/>
          </rPr>
          <t xml:space="preserve">예정
</t>
        </r>
      </text>
    </comment>
    <comment ref="C7" authorId="0" shapeId="0" xr:uid="{00000000-0006-0000-0100-000002000000}">
      <text>
        <r>
          <rPr>
            <b/>
            <sz val="9"/>
            <color indexed="81"/>
            <rFont val="Tahoma"/>
            <family val="2"/>
          </rPr>
          <t>user:</t>
        </r>
        <r>
          <rPr>
            <sz val="9"/>
            <color indexed="81"/>
            <rFont val="Tahoma"/>
            <family val="2"/>
          </rPr>
          <t xml:space="preserve">
</t>
        </r>
        <r>
          <rPr>
            <sz val="9"/>
            <color indexed="81"/>
            <rFont val="돋움"/>
            <family val="3"/>
            <charset val="129"/>
          </rPr>
          <t>체결일</t>
        </r>
        <r>
          <rPr>
            <sz val="9"/>
            <color indexed="81"/>
            <rFont val="Tahoma"/>
            <family val="2"/>
          </rPr>
          <t xml:space="preserve"> </t>
        </r>
        <r>
          <rPr>
            <sz val="9"/>
            <color indexed="81"/>
            <rFont val="돋움"/>
            <family val="3"/>
            <charset val="129"/>
          </rPr>
          <t>기준</t>
        </r>
      </text>
    </comment>
    <comment ref="F7" authorId="0" shapeId="0" xr:uid="{00000000-0006-0000-0100-000003000000}">
      <text>
        <r>
          <rPr>
            <b/>
            <sz val="9"/>
            <color indexed="81"/>
            <rFont val="Tahoma"/>
            <family val="2"/>
          </rPr>
          <t>user:</t>
        </r>
        <r>
          <rPr>
            <sz val="9"/>
            <color indexed="81"/>
            <rFont val="Tahoma"/>
            <family val="2"/>
          </rPr>
          <t xml:space="preserve">
</t>
        </r>
        <r>
          <rPr>
            <sz val="9"/>
            <color indexed="81"/>
            <rFont val="돋움"/>
            <family val="3"/>
            <charset val="129"/>
          </rPr>
          <t>체결문서</t>
        </r>
        <r>
          <rPr>
            <sz val="9"/>
            <color indexed="81"/>
            <rFont val="Tahoma"/>
            <family val="2"/>
          </rPr>
          <t xml:space="preserve"> </t>
        </r>
        <r>
          <rPr>
            <sz val="9"/>
            <color indexed="81"/>
            <rFont val="돋움"/>
            <family val="3"/>
            <charset val="129"/>
          </rPr>
          <t>기안이</t>
        </r>
        <r>
          <rPr>
            <sz val="9"/>
            <color indexed="81"/>
            <rFont val="Tahoma"/>
            <family val="2"/>
          </rPr>
          <t xml:space="preserve"> </t>
        </r>
        <r>
          <rPr>
            <sz val="9"/>
            <color indexed="81"/>
            <rFont val="돋움"/>
            <family val="3"/>
            <charset val="129"/>
          </rPr>
          <t>된</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우선기재
없는경우</t>
        </r>
        <r>
          <rPr>
            <sz val="9"/>
            <color indexed="81"/>
            <rFont val="Tahoma"/>
            <family val="2"/>
          </rPr>
          <t xml:space="preserve"> </t>
        </r>
        <r>
          <rPr>
            <sz val="9"/>
            <color indexed="81"/>
            <rFont val="돋움"/>
            <family val="3"/>
            <charset val="129"/>
          </rPr>
          <t>체결알림</t>
        </r>
        <r>
          <rPr>
            <sz val="9"/>
            <color indexed="81"/>
            <rFont val="Tahoma"/>
            <family val="2"/>
          </rPr>
          <t xml:space="preserve">, </t>
        </r>
        <r>
          <rPr>
            <sz val="9"/>
            <color indexed="81"/>
            <rFont val="돋움"/>
            <family val="3"/>
            <charset val="129"/>
          </rPr>
          <t>체결요청</t>
        </r>
        <r>
          <rPr>
            <sz val="9"/>
            <color indexed="81"/>
            <rFont val="Tahoma"/>
            <family val="2"/>
          </rPr>
          <t xml:space="preserve"> </t>
        </r>
        <r>
          <rPr>
            <sz val="9"/>
            <color indexed="81"/>
            <rFont val="돋움"/>
            <family val="3"/>
            <charset val="129"/>
          </rPr>
          <t>등</t>
        </r>
      </text>
    </comment>
    <comment ref="I7" authorId="0" shapeId="0" xr:uid="{00000000-0006-0000-0100-000004000000}">
      <text>
        <r>
          <rPr>
            <b/>
            <sz val="9"/>
            <color indexed="81"/>
            <rFont val="Tahoma"/>
            <family val="2"/>
          </rPr>
          <t>user:</t>
        </r>
        <r>
          <rPr>
            <sz val="9"/>
            <color indexed="81"/>
            <rFont val="Tahoma"/>
            <family val="2"/>
          </rPr>
          <t xml:space="preserve">
</t>
        </r>
        <r>
          <rPr>
            <b/>
            <u/>
            <sz val="9"/>
            <color indexed="10"/>
            <rFont val="맑은 고딕"/>
            <family val="3"/>
            <charset val="129"/>
          </rPr>
          <t>이하 해당사항이 있는 경우 모두 기재</t>
        </r>
        <r>
          <rPr>
            <sz val="9"/>
            <color indexed="81"/>
            <rFont val="돋움"/>
            <family val="3"/>
            <charset val="129"/>
          </rPr>
          <t xml:space="preserve">
</t>
        </r>
        <r>
          <rPr>
            <b/>
            <sz val="9"/>
            <color indexed="81"/>
            <rFont val="Tahoma"/>
            <family val="2"/>
          </rPr>
          <t>(</t>
        </r>
        <r>
          <rPr>
            <b/>
            <sz val="9"/>
            <color indexed="81"/>
            <rFont val="돋움"/>
            <family val="3"/>
            <charset val="129"/>
          </rPr>
          <t>낙찰자선정</t>
        </r>
        <r>
          <rPr>
            <b/>
            <sz val="9"/>
            <color indexed="81"/>
            <rFont val="Tahoma"/>
            <family val="2"/>
          </rPr>
          <t>)</t>
        </r>
        <r>
          <rPr>
            <sz val="9"/>
            <color indexed="81"/>
            <rFont val="Tahoma"/>
            <family val="2"/>
          </rPr>
          <t xml:space="preserve"> </t>
        </r>
        <r>
          <rPr>
            <sz val="9"/>
            <color indexed="81"/>
            <rFont val="돋움"/>
            <family val="3"/>
            <charset val="129"/>
          </rPr>
          <t>협상계약</t>
        </r>
        <r>
          <rPr>
            <sz val="9"/>
            <color indexed="81"/>
            <rFont val="Tahoma"/>
            <family val="2"/>
          </rPr>
          <t xml:space="preserve">, </t>
        </r>
        <r>
          <rPr>
            <sz val="9"/>
            <color indexed="81"/>
            <rFont val="돋움"/>
            <family val="3"/>
            <charset val="129"/>
          </rPr>
          <t xml:space="preserve">적격심사
</t>
        </r>
        <r>
          <rPr>
            <b/>
            <sz val="9"/>
            <color indexed="81"/>
            <rFont val="Tahoma"/>
            <family val="2"/>
          </rPr>
          <t>(</t>
        </r>
        <r>
          <rPr>
            <b/>
            <sz val="9"/>
            <color indexed="81"/>
            <rFont val="돋움"/>
            <family val="3"/>
            <charset val="129"/>
          </rPr>
          <t>제한</t>
        </r>
        <r>
          <rPr>
            <b/>
            <sz val="9"/>
            <color indexed="81"/>
            <rFont val="Tahoma"/>
            <family val="2"/>
          </rPr>
          <t>)</t>
        </r>
        <r>
          <rPr>
            <sz val="9"/>
            <color indexed="81"/>
            <rFont val="Tahoma"/>
            <family val="2"/>
          </rPr>
          <t xml:space="preserve"> </t>
        </r>
        <r>
          <rPr>
            <sz val="9"/>
            <color indexed="81"/>
            <rFont val="돋움"/>
            <family val="3"/>
            <charset val="129"/>
          </rPr>
          <t>실적제한</t>
        </r>
        <r>
          <rPr>
            <sz val="9"/>
            <color indexed="81"/>
            <rFont val="Tahoma"/>
            <family val="2"/>
          </rPr>
          <t xml:space="preserve">, </t>
        </r>
        <r>
          <rPr>
            <sz val="9"/>
            <color indexed="81"/>
            <rFont val="돋움"/>
            <family val="3"/>
            <charset val="129"/>
          </rPr>
          <t>지역제한</t>
        </r>
        <r>
          <rPr>
            <sz val="9"/>
            <color indexed="81"/>
            <rFont val="Tahoma"/>
            <family val="2"/>
          </rPr>
          <t xml:space="preserve"> </t>
        </r>
        <r>
          <rPr>
            <sz val="9"/>
            <color indexed="81"/>
            <rFont val="돋움"/>
            <family val="3"/>
            <charset val="129"/>
          </rPr>
          <t xml:space="preserve">등
</t>
        </r>
        <r>
          <rPr>
            <b/>
            <sz val="9"/>
            <color indexed="81"/>
            <rFont val="Tahoma"/>
            <family val="2"/>
          </rPr>
          <t>(</t>
        </r>
        <r>
          <rPr>
            <b/>
            <sz val="9"/>
            <color indexed="81"/>
            <rFont val="돋움"/>
            <family val="3"/>
            <charset val="129"/>
          </rPr>
          <t>정산</t>
        </r>
        <r>
          <rPr>
            <b/>
            <sz val="9"/>
            <color indexed="81"/>
            <rFont val="Tahoma"/>
            <family val="2"/>
          </rPr>
          <t>)</t>
        </r>
        <r>
          <rPr>
            <sz val="9"/>
            <color indexed="81"/>
            <rFont val="Tahoma"/>
            <family val="2"/>
          </rPr>
          <t xml:space="preserve"> </t>
        </r>
        <r>
          <rPr>
            <sz val="9"/>
            <color indexed="81"/>
            <rFont val="돋움"/>
            <family val="3"/>
            <charset val="129"/>
          </rPr>
          <t>사후원가검토조건부계약</t>
        </r>
        <r>
          <rPr>
            <sz val="9"/>
            <color indexed="81"/>
            <rFont val="Tahoma"/>
            <family val="2"/>
          </rPr>
          <t xml:space="preserve">, </t>
        </r>
        <r>
          <rPr>
            <sz val="9"/>
            <color indexed="81"/>
            <rFont val="돋움"/>
            <family val="3"/>
            <charset val="129"/>
          </rPr>
          <t xml:space="preserve">개산계약
</t>
        </r>
        <r>
          <rPr>
            <b/>
            <sz val="9"/>
            <color indexed="81"/>
            <rFont val="Tahoma"/>
            <family val="2"/>
          </rPr>
          <t>(</t>
        </r>
        <r>
          <rPr>
            <b/>
            <sz val="9"/>
            <color indexed="81"/>
            <rFont val="돋움"/>
            <family val="3"/>
            <charset val="129"/>
          </rPr>
          <t>공동사업</t>
        </r>
        <r>
          <rPr>
            <b/>
            <sz val="9"/>
            <color indexed="81"/>
            <rFont val="Tahoma"/>
            <family val="2"/>
          </rPr>
          <t>)</t>
        </r>
        <r>
          <rPr>
            <sz val="9"/>
            <color indexed="81"/>
            <rFont val="Tahoma"/>
            <family val="2"/>
          </rPr>
          <t xml:space="preserve"> </t>
        </r>
        <r>
          <rPr>
            <sz val="9"/>
            <color indexed="81"/>
            <rFont val="돋움"/>
            <family val="3"/>
            <charset val="129"/>
          </rPr>
          <t>공동이행</t>
        </r>
        <r>
          <rPr>
            <sz val="9"/>
            <color indexed="81"/>
            <rFont val="Tahoma"/>
            <family val="2"/>
          </rPr>
          <t xml:space="preserve">, </t>
        </r>
        <r>
          <rPr>
            <sz val="9"/>
            <color indexed="81"/>
            <rFont val="돋움"/>
            <family val="3"/>
            <charset val="129"/>
          </rPr>
          <t xml:space="preserve">분담이행
</t>
        </r>
      </text>
    </comment>
    <comment ref="X24" authorId="0" shapeId="0" xr:uid="{00000000-0006-0000-0100-000005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9</t>
        </r>
        <r>
          <rPr>
            <sz val="9"/>
            <color indexed="81"/>
            <rFont val="돋움"/>
            <family val="3"/>
            <charset val="129"/>
          </rPr>
          <t>월</t>
        </r>
        <r>
          <rPr>
            <sz val="9"/>
            <color indexed="81"/>
            <rFont val="Tahoma"/>
            <family val="2"/>
          </rPr>
          <t xml:space="preserve"> 15</t>
        </r>
        <r>
          <rPr>
            <sz val="9"/>
            <color indexed="81"/>
            <rFont val="돋움"/>
            <family val="3"/>
            <charset val="129"/>
          </rPr>
          <t>일</t>
        </r>
      </text>
    </comment>
    <comment ref="R68" authorId="0" shapeId="0" xr:uid="{00000000-0006-0000-0100-000006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t>
        </r>
        <r>
          <rPr>
            <sz val="9"/>
            <color indexed="81"/>
            <rFont val="돋움"/>
            <family val="3"/>
            <charset val="129"/>
          </rPr>
          <t xml:space="preserve">년연도말
</t>
        </r>
        <r>
          <rPr>
            <sz val="9"/>
            <color indexed="81"/>
            <rFont val="Tahoma"/>
            <family val="2"/>
          </rPr>
          <t>(1</t>
        </r>
        <r>
          <rPr>
            <sz val="9"/>
            <color indexed="81"/>
            <rFont val="돋움"/>
            <family val="3"/>
            <charset val="129"/>
          </rPr>
          <t>차</t>
        </r>
        <r>
          <rPr>
            <sz val="9"/>
            <color indexed="81"/>
            <rFont val="Tahoma"/>
            <family val="2"/>
          </rPr>
          <t>) 3</t>
        </r>
        <r>
          <rPr>
            <sz val="9"/>
            <color indexed="81"/>
            <rFont val="돋움"/>
            <family val="3"/>
            <charset val="129"/>
          </rPr>
          <t xml:space="preserve">월말
</t>
        </r>
        <r>
          <rPr>
            <sz val="9"/>
            <color indexed="81"/>
            <rFont val="Tahoma"/>
            <family val="2"/>
          </rPr>
          <t>(2</t>
        </r>
        <r>
          <rPr>
            <sz val="9"/>
            <color indexed="81"/>
            <rFont val="돋움"/>
            <family val="3"/>
            <charset val="129"/>
          </rPr>
          <t>차</t>
        </r>
        <r>
          <rPr>
            <sz val="9"/>
            <color indexed="81"/>
            <rFont val="Tahoma"/>
            <family val="2"/>
          </rPr>
          <t xml:space="preserve">) 210517
</t>
        </r>
      </text>
    </comment>
    <comment ref="X68" authorId="0" shapeId="0" xr:uid="{00000000-0006-0000-0100-000007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20.12.31</t>
        </r>
      </text>
    </comment>
    <comment ref="X77" authorId="0" shapeId="0" xr:uid="{00000000-0006-0000-0100-000008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9</t>
        </r>
        <r>
          <rPr>
            <sz val="9"/>
            <color indexed="81"/>
            <rFont val="돋움"/>
            <family val="3"/>
            <charset val="129"/>
          </rPr>
          <t>월</t>
        </r>
        <r>
          <rPr>
            <sz val="9"/>
            <color indexed="81"/>
            <rFont val="Tahoma"/>
            <family val="2"/>
          </rPr>
          <t xml:space="preserve"> 15</t>
        </r>
        <r>
          <rPr>
            <sz val="9"/>
            <color indexed="81"/>
            <rFont val="돋움"/>
            <family val="3"/>
            <charset val="129"/>
          </rPr>
          <t>일</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3" authorId="0" shapeId="0" xr:uid="{00000000-0006-0000-0200-000001000000}">
      <text>
        <r>
          <rPr>
            <b/>
            <sz val="9"/>
            <color indexed="81"/>
            <rFont val="Tahoma"/>
            <family val="2"/>
          </rPr>
          <t>user:</t>
        </r>
        <r>
          <rPr>
            <sz val="9"/>
            <color indexed="81"/>
            <rFont val="Tahoma"/>
            <family val="2"/>
          </rPr>
          <t xml:space="preserve">
</t>
        </r>
        <r>
          <rPr>
            <sz val="9"/>
            <color indexed="81"/>
            <rFont val="돋움"/>
            <family val="3"/>
            <charset val="129"/>
          </rPr>
          <t>계약내역</t>
        </r>
        <r>
          <rPr>
            <sz val="9"/>
            <color indexed="81"/>
            <rFont val="Tahoma"/>
            <family val="2"/>
          </rPr>
          <t xml:space="preserve"> </t>
        </r>
        <r>
          <rPr>
            <sz val="9"/>
            <color indexed="81"/>
            <rFont val="돋움"/>
            <family val="3"/>
            <charset val="129"/>
          </rPr>
          <t>종합정리를</t>
        </r>
        <r>
          <rPr>
            <sz val="9"/>
            <color indexed="81"/>
            <rFont val="Tahoma"/>
            <family val="2"/>
          </rPr>
          <t xml:space="preserve"> </t>
        </r>
        <r>
          <rPr>
            <sz val="9"/>
            <color indexed="81"/>
            <rFont val="돋움"/>
            <family val="3"/>
            <charset val="129"/>
          </rPr>
          <t>위해
취합</t>
        </r>
        <r>
          <rPr>
            <sz val="9"/>
            <color indexed="81"/>
            <rFont val="Tahoma"/>
            <family val="2"/>
          </rPr>
          <t xml:space="preserve">, </t>
        </r>
        <r>
          <rPr>
            <sz val="9"/>
            <color indexed="81"/>
            <rFont val="돋움"/>
            <family val="3"/>
            <charset val="129"/>
          </rPr>
          <t>정리</t>
        </r>
        <r>
          <rPr>
            <sz val="9"/>
            <color indexed="81"/>
            <rFont val="Tahoma"/>
            <family val="2"/>
          </rPr>
          <t xml:space="preserve"> </t>
        </r>
        <r>
          <rPr>
            <sz val="9"/>
            <color indexed="81"/>
            <rFont val="돋움"/>
            <family val="3"/>
            <charset val="129"/>
          </rPr>
          <t xml:space="preserve">예정
</t>
        </r>
      </text>
    </comment>
    <comment ref="T5" authorId="0" shapeId="0" xr:uid="{00000000-0006-0000-0200-000002000000}">
      <text>
        <r>
          <rPr>
            <b/>
            <sz val="9"/>
            <color indexed="81"/>
            <rFont val="Tahoma"/>
            <family val="2"/>
          </rPr>
          <t>user:</t>
        </r>
        <r>
          <rPr>
            <sz val="9"/>
            <color indexed="81"/>
            <rFont val="Tahoma"/>
            <family val="2"/>
          </rPr>
          <t xml:space="preserve">
</t>
        </r>
        <r>
          <rPr>
            <sz val="9"/>
            <color indexed="81"/>
            <rFont val="돋움"/>
            <family val="3"/>
            <charset val="129"/>
          </rPr>
          <t>계약기간</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계약금액은
최종계약</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 xml:space="preserve">기재
</t>
        </r>
      </text>
    </comment>
    <comment ref="W5" authorId="0" shapeId="0" xr:uid="{00000000-0006-0000-0200-000003000000}">
      <text>
        <r>
          <rPr>
            <b/>
            <sz val="9"/>
            <color indexed="81"/>
            <rFont val="Tahoma"/>
            <family val="2"/>
          </rPr>
          <t>user:</t>
        </r>
        <r>
          <rPr>
            <sz val="9"/>
            <color indexed="81"/>
            <rFont val="Tahoma"/>
            <family val="2"/>
          </rPr>
          <t xml:space="preserve">
</t>
        </r>
        <r>
          <rPr>
            <sz val="9"/>
            <color indexed="81"/>
            <rFont val="돋움"/>
            <family val="3"/>
            <charset val="129"/>
          </rPr>
          <t>해당시</t>
        </r>
        <r>
          <rPr>
            <sz val="9"/>
            <color indexed="81"/>
            <rFont val="Tahoma"/>
            <family val="2"/>
          </rPr>
          <t xml:space="preserve"> </t>
        </r>
        <r>
          <rPr>
            <sz val="9"/>
            <color indexed="81"/>
            <rFont val="돋움"/>
            <family val="3"/>
            <charset val="129"/>
          </rPr>
          <t>당초내역</t>
        </r>
        <r>
          <rPr>
            <sz val="9"/>
            <color indexed="81"/>
            <rFont val="Tahoma"/>
            <family val="2"/>
          </rPr>
          <t xml:space="preserve"> </t>
        </r>
        <r>
          <rPr>
            <sz val="9"/>
            <color indexed="81"/>
            <rFont val="돋움"/>
            <family val="3"/>
            <charset val="129"/>
          </rPr>
          <t xml:space="preserve">기재
</t>
        </r>
        <r>
          <rPr>
            <sz val="9"/>
            <color indexed="81"/>
            <rFont val="Tahoma"/>
            <family val="2"/>
          </rPr>
          <t xml:space="preserve"> * </t>
        </r>
        <r>
          <rPr>
            <sz val="9"/>
            <color indexed="81"/>
            <rFont val="돋움"/>
            <family val="3"/>
            <charset val="129"/>
          </rPr>
          <t>최종</t>
        </r>
        <r>
          <rPr>
            <sz val="9"/>
            <color indexed="81"/>
            <rFont val="Tahoma"/>
            <family val="2"/>
          </rPr>
          <t xml:space="preserve"> </t>
        </r>
        <r>
          <rPr>
            <sz val="9"/>
            <color indexed="81"/>
            <rFont val="돋움"/>
            <family val="3"/>
            <charset val="129"/>
          </rPr>
          <t>금액</t>
        </r>
        <r>
          <rPr>
            <sz val="9"/>
            <color indexed="81"/>
            <rFont val="Tahoma"/>
            <family val="2"/>
          </rPr>
          <t>/</t>
        </r>
        <r>
          <rPr>
            <sz val="9"/>
            <color indexed="81"/>
            <rFont val="돋움"/>
            <family val="3"/>
            <charset val="129"/>
          </rPr>
          <t>기간은</t>
        </r>
        <r>
          <rPr>
            <sz val="9"/>
            <color indexed="81"/>
            <rFont val="Tahoma"/>
            <family val="2"/>
          </rPr>
          <t xml:space="preserve"> 
    J~M</t>
        </r>
        <r>
          <rPr>
            <sz val="9"/>
            <color indexed="81"/>
            <rFont val="돋움"/>
            <family val="3"/>
            <charset val="129"/>
          </rPr>
          <t>열</t>
        </r>
      </text>
    </comment>
    <comment ref="AF5" authorId="0" shapeId="0" xr:uid="{00000000-0006-0000-0200-000004000000}">
      <text>
        <r>
          <rPr>
            <b/>
            <sz val="9"/>
            <color indexed="81"/>
            <rFont val="Tahoma"/>
            <family val="2"/>
          </rPr>
          <t>user:</t>
        </r>
        <r>
          <rPr>
            <sz val="9"/>
            <color indexed="81"/>
            <rFont val="Tahoma"/>
            <family val="2"/>
          </rPr>
          <t xml:space="preserve">
</t>
        </r>
        <r>
          <rPr>
            <b/>
            <u/>
            <sz val="9"/>
            <color indexed="10"/>
            <rFont val="맑은 고딕"/>
            <family val="3"/>
            <charset val="129"/>
          </rPr>
          <t xml:space="preserve">수의계약사유(영 제26조)만 기재
</t>
        </r>
        <r>
          <rPr>
            <b/>
            <sz val="9"/>
            <color indexed="10"/>
            <rFont val="맑은 고딕"/>
            <family val="3"/>
            <charset val="129"/>
          </rPr>
          <t xml:space="preserve"> * 공개입찰건은 '해당사항 없음' 기재</t>
        </r>
        <r>
          <rPr>
            <b/>
            <u/>
            <sz val="9"/>
            <color indexed="10"/>
            <rFont val="맑은 고딕"/>
            <family val="3"/>
            <charset val="129"/>
          </rPr>
          <t xml:space="preserve">
</t>
        </r>
      </text>
    </comment>
    <comment ref="C6" authorId="0" shapeId="0" xr:uid="{00000000-0006-0000-0200-000005000000}">
      <text>
        <r>
          <rPr>
            <b/>
            <sz val="9"/>
            <color indexed="81"/>
            <rFont val="Tahoma"/>
            <family val="2"/>
          </rPr>
          <t>user:</t>
        </r>
        <r>
          <rPr>
            <sz val="9"/>
            <color indexed="81"/>
            <rFont val="Tahoma"/>
            <family val="2"/>
          </rPr>
          <t xml:space="preserve">
</t>
        </r>
        <r>
          <rPr>
            <sz val="9"/>
            <color indexed="81"/>
            <rFont val="돋움"/>
            <family val="3"/>
            <charset val="129"/>
          </rPr>
          <t>체결일</t>
        </r>
        <r>
          <rPr>
            <sz val="9"/>
            <color indexed="81"/>
            <rFont val="Tahoma"/>
            <family val="2"/>
          </rPr>
          <t xml:space="preserve"> </t>
        </r>
        <r>
          <rPr>
            <sz val="9"/>
            <color indexed="81"/>
            <rFont val="돋움"/>
            <family val="3"/>
            <charset val="129"/>
          </rPr>
          <t>기준</t>
        </r>
      </text>
    </comment>
    <comment ref="E6" authorId="0" shapeId="0" xr:uid="{00000000-0006-0000-0200-000006000000}">
      <text>
        <r>
          <rPr>
            <b/>
            <sz val="9"/>
            <color indexed="81"/>
            <rFont val="Tahoma"/>
            <family val="2"/>
          </rPr>
          <t>user:</t>
        </r>
        <r>
          <rPr>
            <sz val="9"/>
            <color indexed="81"/>
            <rFont val="Tahoma"/>
            <family val="2"/>
          </rPr>
          <t xml:space="preserve">
</t>
        </r>
        <r>
          <rPr>
            <sz val="9"/>
            <color indexed="81"/>
            <rFont val="돋움"/>
            <family val="3"/>
            <charset val="129"/>
          </rPr>
          <t>물품
공사
용역</t>
        </r>
      </text>
    </comment>
    <comment ref="F6" authorId="0" shapeId="0" xr:uid="{00000000-0006-0000-0200-000007000000}">
      <text>
        <r>
          <rPr>
            <b/>
            <sz val="9"/>
            <color indexed="81"/>
            <rFont val="Tahoma"/>
            <family val="2"/>
          </rPr>
          <t>user:</t>
        </r>
        <r>
          <rPr>
            <sz val="9"/>
            <color indexed="81"/>
            <rFont val="Tahoma"/>
            <family val="2"/>
          </rPr>
          <t xml:space="preserve">
</t>
        </r>
        <r>
          <rPr>
            <sz val="9"/>
            <color indexed="81"/>
            <rFont val="돋움"/>
            <family val="3"/>
            <charset val="129"/>
          </rPr>
          <t>체결문서</t>
        </r>
        <r>
          <rPr>
            <sz val="9"/>
            <color indexed="81"/>
            <rFont val="Tahoma"/>
            <family val="2"/>
          </rPr>
          <t xml:space="preserve"> </t>
        </r>
        <r>
          <rPr>
            <sz val="9"/>
            <color indexed="81"/>
            <rFont val="돋움"/>
            <family val="3"/>
            <charset val="129"/>
          </rPr>
          <t>기안이</t>
        </r>
        <r>
          <rPr>
            <sz val="9"/>
            <color indexed="81"/>
            <rFont val="Tahoma"/>
            <family val="2"/>
          </rPr>
          <t xml:space="preserve"> </t>
        </r>
        <r>
          <rPr>
            <sz val="9"/>
            <color indexed="81"/>
            <rFont val="돋움"/>
            <family val="3"/>
            <charset val="129"/>
          </rPr>
          <t>된</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우선기재
없는경우</t>
        </r>
        <r>
          <rPr>
            <sz val="9"/>
            <color indexed="81"/>
            <rFont val="Tahoma"/>
            <family val="2"/>
          </rPr>
          <t xml:space="preserve"> </t>
        </r>
        <r>
          <rPr>
            <sz val="9"/>
            <color indexed="81"/>
            <rFont val="돋움"/>
            <family val="3"/>
            <charset val="129"/>
          </rPr>
          <t>체결알림</t>
        </r>
        <r>
          <rPr>
            <sz val="9"/>
            <color indexed="81"/>
            <rFont val="Tahoma"/>
            <family val="2"/>
          </rPr>
          <t xml:space="preserve">, </t>
        </r>
        <r>
          <rPr>
            <sz val="9"/>
            <color indexed="81"/>
            <rFont val="돋움"/>
            <family val="3"/>
            <charset val="129"/>
          </rPr>
          <t>체결요청</t>
        </r>
        <r>
          <rPr>
            <sz val="9"/>
            <color indexed="81"/>
            <rFont val="Tahoma"/>
            <family val="2"/>
          </rPr>
          <t xml:space="preserve"> </t>
        </r>
        <r>
          <rPr>
            <sz val="9"/>
            <color indexed="81"/>
            <rFont val="돋움"/>
            <family val="3"/>
            <charset val="129"/>
          </rPr>
          <t>등</t>
        </r>
      </text>
    </comment>
    <comment ref="I6" authorId="0" shapeId="0" xr:uid="{00000000-0006-0000-0200-000008000000}">
      <text>
        <r>
          <rPr>
            <b/>
            <sz val="9"/>
            <color indexed="81"/>
            <rFont val="Tahoma"/>
            <family val="2"/>
          </rPr>
          <t>user:</t>
        </r>
        <r>
          <rPr>
            <sz val="9"/>
            <color indexed="81"/>
            <rFont val="Tahoma"/>
            <family val="2"/>
          </rPr>
          <t xml:space="preserve">
</t>
        </r>
        <r>
          <rPr>
            <b/>
            <u/>
            <sz val="9"/>
            <color indexed="10"/>
            <rFont val="맑은 고딕"/>
            <family val="3"/>
            <charset val="129"/>
          </rPr>
          <t>이하 해당사항이 있는 경우 모두 기재</t>
        </r>
        <r>
          <rPr>
            <sz val="9"/>
            <color indexed="81"/>
            <rFont val="돋움"/>
            <family val="3"/>
            <charset val="129"/>
          </rPr>
          <t xml:space="preserve">
</t>
        </r>
        <r>
          <rPr>
            <b/>
            <sz val="9"/>
            <color indexed="81"/>
            <rFont val="Tahoma"/>
            <family val="2"/>
          </rPr>
          <t>(</t>
        </r>
        <r>
          <rPr>
            <b/>
            <sz val="9"/>
            <color indexed="81"/>
            <rFont val="돋움"/>
            <family val="3"/>
            <charset val="129"/>
          </rPr>
          <t>낙찰자선정</t>
        </r>
        <r>
          <rPr>
            <b/>
            <sz val="9"/>
            <color indexed="81"/>
            <rFont val="Tahoma"/>
            <family val="2"/>
          </rPr>
          <t>)</t>
        </r>
        <r>
          <rPr>
            <sz val="9"/>
            <color indexed="81"/>
            <rFont val="Tahoma"/>
            <family val="2"/>
          </rPr>
          <t xml:space="preserve"> </t>
        </r>
        <r>
          <rPr>
            <sz val="9"/>
            <color indexed="81"/>
            <rFont val="돋움"/>
            <family val="3"/>
            <charset val="129"/>
          </rPr>
          <t>협상계약</t>
        </r>
        <r>
          <rPr>
            <sz val="9"/>
            <color indexed="81"/>
            <rFont val="Tahoma"/>
            <family val="2"/>
          </rPr>
          <t xml:space="preserve">, </t>
        </r>
        <r>
          <rPr>
            <sz val="9"/>
            <color indexed="81"/>
            <rFont val="돋움"/>
            <family val="3"/>
            <charset val="129"/>
          </rPr>
          <t xml:space="preserve">적격심사
</t>
        </r>
        <r>
          <rPr>
            <b/>
            <sz val="9"/>
            <color indexed="81"/>
            <rFont val="Tahoma"/>
            <family val="2"/>
          </rPr>
          <t>(</t>
        </r>
        <r>
          <rPr>
            <b/>
            <sz val="9"/>
            <color indexed="81"/>
            <rFont val="돋움"/>
            <family val="3"/>
            <charset val="129"/>
          </rPr>
          <t>제한</t>
        </r>
        <r>
          <rPr>
            <b/>
            <sz val="9"/>
            <color indexed="81"/>
            <rFont val="Tahoma"/>
            <family val="2"/>
          </rPr>
          <t>)</t>
        </r>
        <r>
          <rPr>
            <sz val="9"/>
            <color indexed="81"/>
            <rFont val="Tahoma"/>
            <family val="2"/>
          </rPr>
          <t xml:space="preserve"> </t>
        </r>
        <r>
          <rPr>
            <sz val="9"/>
            <color indexed="81"/>
            <rFont val="돋움"/>
            <family val="3"/>
            <charset val="129"/>
          </rPr>
          <t>실적제한</t>
        </r>
        <r>
          <rPr>
            <sz val="9"/>
            <color indexed="81"/>
            <rFont val="Tahoma"/>
            <family val="2"/>
          </rPr>
          <t xml:space="preserve">, </t>
        </r>
        <r>
          <rPr>
            <sz val="9"/>
            <color indexed="81"/>
            <rFont val="돋움"/>
            <family val="3"/>
            <charset val="129"/>
          </rPr>
          <t>지역제한</t>
        </r>
        <r>
          <rPr>
            <sz val="9"/>
            <color indexed="81"/>
            <rFont val="Tahoma"/>
            <family val="2"/>
          </rPr>
          <t xml:space="preserve"> </t>
        </r>
        <r>
          <rPr>
            <sz val="9"/>
            <color indexed="81"/>
            <rFont val="돋움"/>
            <family val="3"/>
            <charset val="129"/>
          </rPr>
          <t xml:space="preserve">등
</t>
        </r>
        <r>
          <rPr>
            <b/>
            <sz val="9"/>
            <color indexed="81"/>
            <rFont val="Tahoma"/>
            <family val="2"/>
          </rPr>
          <t>(</t>
        </r>
        <r>
          <rPr>
            <b/>
            <sz val="9"/>
            <color indexed="81"/>
            <rFont val="돋움"/>
            <family val="3"/>
            <charset val="129"/>
          </rPr>
          <t>정산</t>
        </r>
        <r>
          <rPr>
            <b/>
            <sz val="9"/>
            <color indexed="81"/>
            <rFont val="Tahoma"/>
            <family val="2"/>
          </rPr>
          <t>)</t>
        </r>
        <r>
          <rPr>
            <sz val="9"/>
            <color indexed="81"/>
            <rFont val="Tahoma"/>
            <family val="2"/>
          </rPr>
          <t xml:space="preserve"> </t>
        </r>
        <r>
          <rPr>
            <sz val="9"/>
            <color indexed="81"/>
            <rFont val="돋움"/>
            <family val="3"/>
            <charset val="129"/>
          </rPr>
          <t>사후원가검토조건부계약</t>
        </r>
        <r>
          <rPr>
            <sz val="9"/>
            <color indexed="81"/>
            <rFont val="Tahoma"/>
            <family val="2"/>
          </rPr>
          <t xml:space="preserve">, </t>
        </r>
        <r>
          <rPr>
            <sz val="9"/>
            <color indexed="81"/>
            <rFont val="돋움"/>
            <family val="3"/>
            <charset val="129"/>
          </rPr>
          <t xml:space="preserve">개산계약
</t>
        </r>
        <r>
          <rPr>
            <b/>
            <sz val="9"/>
            <color indexed="81"/>
            <rFont val="Tahoma"/>
            <family val="2"/>
          </rPr>
          <t>(</t>
        </r>
        <r>
          <rPr>
            <b/>
            <sz val="9"/>
            <color indexed="81"/>
            <rFont val="돋움"/>
            <family val="3"/>
            <charset val="129"/>
          </rPr>
          <t>공동사업</t>
        </r>
        <r>
          <rPr>
            <b/>
            <sz val="9"/>
            <color indexed="81"/>
            <rFont val="Tahoma"/>
            <family val="2"/>
          </rPr>
          <t>)</t>
        </r>
        <r>
          <rPr>
            <sz val="9"/>
            <color indexed="81"/>
            <rFont val="Tahoma"/>
            <family val="2"/>
          </rPr>
          <t xml:space="preserve"> </t>
        </r>
        <r>
          <rPr>
            <sz val="9"/>
            <color indexed="81"/>
            <rFont val="돋움"/>
            <family val="3"/>
            <charset val="129"/>
          </rPr>
          <t>공동이행</t>
        </r>
        <r>
          <rPr>
            <sz val="9"/>
            <color indexed="81"/>
            <rFont val="Tahoma"/>
            <family val="2"/>
          </rPr>
          <t xml:space="preserve">, </t>
        </r>
        <r>
          <rPr>
            <sz val="9"/>
            <color indexed="81"/>
            <rFont val="돋움"/>
            <family val="3"/>
            <charset val="129"/>
          </rPr>
          <t xml:space="preserve">분담이행
</t>
        </r>
      </text>
    </comment>
    <comment ref="R28" authorId="0" shapeId="0" xr:uid="{00000000-0006-0000-0200-000009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2020.12.31.</t>
        </r>
      </text>
    </comment>
    <comment ref="R47" authorId="0" shapeId="0" xr:uid="{00000000-0006-0000-0200-00000A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8</t>
        </r>
        <r>
          <rPr>
            <sz val="9"/>
            <color indexed="81"/>
            <rFont val="돋움"/>
            <family val="3"/>
            <charset val="129"/>
          </rPr>
          <t>월</t>
        </r>
        <r>
          <rPr>
            <sz val="9"/>
            <color indexed="81"/>
            <rFont val="Tahoma"/>
            <family val="2"/>
          </rPr>
          <t xml:space="preserve"> 4</t>
        </r>
        <r>
          <rPr>
            <sz val="9"/>
            <color indexed="81"/>
            <rFont val="돋움"/>
            <family val="3"/>
            <charset val="129"/>
          </rPr>
          <t>일</t>
        </r>
      </text>
    </comment>
    <comment ref="T47" authorId="0" shapeId="0" xr:uid="{00000000-0006-0000-0200-00000B000000}">
      <text>
        <r>
          <rPr>
            <b/>
            <sz val="9"/>
            <color indexed="81"/>
            <rFont val="Tahoma"/>
            <family val="2"/>
          </rPr>
          <t>user:</t>
        </r>
        <r>
          <rPr>
            <sz val="9"/>
            <color indexed="81"/>
            <rFont val="Tahoma"/>
            <family val="2"/>
          </rPr>
          <t xml:space="preserve">
277,140,000
296,691,450
335,851,450</t>
        </r>
      </text>
    </comment>
    <comment ref="W66" authorId="0" shapeId="0" xr:uid="{00000000-0006-0000-0200-00000C000000}">
      <text>
        <r>
          <rPr>
            <b/>
            <sz val="9"/>
            <color indexed="81"/>
            <rFont val="Tahoma"/>
            <family val="2"/>
          </rPr>
          <t>user:</t>
        </r>
        <r>
          <rPr>
            <sz val="9"/>
            <color indexed="81"/>
            <rFont val="Tahoma"/>
            <family val="2"/>
          </rPr>
          <t xml:space="preserve">
79,499,390</t>
        </r>
      </text>
    </comment>
    <comment ref="W77" authorId="0" shapeId="0" xr:uid="{00000000-0006-0000-0200-00000D000000}">
      <text>
        <r>
          <rPr>
            <b/>
            <sz val="9"/>
            <color indexed="81"/>
            <rFont val="Tahoma"/>
            <family val="2"/>
          </rPr>
          <t>user:</t>
        </r>
        <r>
          <rPr>
            <sz val="9"/>
            <color indexed="81"/>
            <rFont val="Tahoma"/>
            <family val="2"/>
          </rPr>
          <t xml:space="preserve">
23,308,210</t>
        </r>
        <r>
          <rPr>
            <sz val="9"/>
            <color indexed="81"/>
            <rFont val="돋움"/>
            <family val="3"/>
            <charset val="129"/>
          </rPr>
          <t xml:space="preserve">원
</t>
        </r>
      </text>
    </comment>
    <comment ref="X77" authorId="0" shapeId="0" xr:uid="{00000000-0006-0000-0200-00000E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3.22.</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K3" authorId="0" shapeId="0" xr:uid="{00000000-0006-0000-0500-000001000000}">
      <text>
        <r>
          <rPr>
            <b/>
            <sz val="9"/>
            <color indexed="81"/>
            <rFont val="Tahoma"/>
            <family val="2"/>
          </rPr>
          <t>user:</t>
        </r>
        <r>
          <rPr>
            <sz val="9"/>
            <color indexed="81"/>
            <rFont val="Tahoma"/>
            <family val="2"/>
          </rPr>
          <t xml:space="preserve">
</t>
        </r>
        <r>
          <rPr>
            <sz val="11"/>
            <color indexed="81"/>
            <rFont val="맑은 고딕"/>
            <family val="3"/>
            <charset val="129"/>
          </rPr>
          <t>낙찰자결정방식이</t>
        </r>
        <r>
          <rPr>
            <sz val="11"/>
            <color indexed="81"/>
            <rFont val="Tahoma"/>
            <family val="2"/>
          </rPr>
          <t xml:space="preserve"> </t>
        </r>
        <r>
          <rPr>
            <sz val="11"/>
            <color indexed="81"/>
            <rFont val="맑은 고딕"/>
            <family val="3"/>
            <charset val="129"/>
          </rPr>
          <t xml:space="preserve">제한경쟁/일반경쟁인 경우만 기재
 * 경쟁수의 전환은 제외,  협상도 제외
</t>
        </r>
        <r>
          <rPr>
            <sz val="9"/>
            <color indexed="81"/>
            <rFont val="돋움"/>
            <family val="3"/>
            <charset val="129"/>
          </rPr>
          <t xml:space="preserve">
</t>
        </r>
      </text>
    </comment>
    <comment ref="Z96" authorId="0" shapeId="0" xr:uid="{00000000-0006-0000-0500-000002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2019.10.28</t>
        </r>
      </text>
    </comment>
    <comment ref="S118" authorId="0" shapeId="0" xr:uid="{00000000-0006-0000-0500-000003000000}">
      <text>
        <r>
          <rPr>
            <b/>
            <sz val="12"/>
            <color indexed="81"/>
            <rFont val="돋움"/>
            <family val="3"/>
            <charset val="129"/>
          </rPr>
          <t>계약번호</t>
        </r>
        <r>
          <rPr>
            <b/>
            <sz val="12"/>
            <color indexed="81"/>
            <rFont val="Tahoma"/>
            <family val="2"/>
          </rPr>
          <t xml:space="preserve"> </t>
        </r>
        <r>
          <rPr>
            <b/>
            <sz val="12"/>
            <color indexed="81"/>
            <rFont val="돋움"/>
            <family val="3"/>
            <charset val="129"/>
          </rPr>
          <t xml:space="preserve">기재
</t>
        </r>
      </text>
    </comment>
    <comment ref="S124" authorId="0" shapeId="0" xr:uid="{00000000-0006-0000-0500-000004000000}">
      <text>
        <r>
          <rPr>
            <b/>
            <sz val="9"/>
            <color indexed="81"/>
            <rFont val="Tahoma"/>
            <family val="2"/>
          </rPr>
          <t>user:</t>
        </r>
        <r>
          <rPr>
            <sz val="9"/>
            <color indexed="81"/>
            <rFont val="Tahoma"/>
            <family val="2"/>
          </rPr>
          <t xml:space="preserve">
</t>
        </r>
        <r>
          <rPr>
            <sz val="9"/>
            <color indexed="81"/>
            <rFont val="돋움"/>
            <family val="3"/>
            <charset val="129"/>
          </rPr>
          <t>나라장터쇼핑올</t>
        </r>
        <r>
          <rPr>
            <sz val="9"/>
            <color indexed="81"/>
            <rFont val="Tahoma"/>
            <family val="2"/>
          </rPr>
          <t xml:space="preserve"> </t>
        </r>
        <r>
          <rPr>
            <sz val="9"/>
            <color indexed="81"/>
            <rFont val="돋움"/>
            <family val="3"/>
            <charset val="129"/>
          </rPr>
          <t xml:space="preserve">구매건
</t>
        </r>
        <r>
          <rPr>
            <sz val="9"/>
            <color indexed="81"/>
            <rFont val="Tahoma"/>
            <family val="2"/>
          </rPr>
          <t>(</t>
        </r>
        <r>
          <rPr>
            <sz val="9"/>
            <color indexed="81"/>
            <rFont val="돋움"/>
            <family val="3"/>
            <charset val="129"/>
          </rPr>
          <t>납품요구번호</t>
        </r>
        <r>
          <rPr>
            <sz val="9"/>
            <color indexed="81"/>
            <rFont val="Tahoma"/>
            <family val="2"/>
          </rPr>
          <t xml:space="preserve">)
</t>
        </r>
      </text>
    </comment>
    <comment ref="S126" authorId="0" shapeId="0" xr:uid="{00000000-0006-0000-0500-000005000000}">
      <text>
        <r>
          <rPr>
            <b/>
            <sz val="9"/>
            <color indexed="81"/>
            <rFont val="Tahoma"/>
            <family val="2"/>
          </rPr>
          <t>user:</t>
        </r>
        <r>
          <rPr>
            <sz val="9"/>
            <color indexed="81"/>
            <rFont val="Tahoma"/>
            <family val="2"/>
          </rPr>
          <t xml:space="preserve">
</t>
        </r>
        <r>
          <rPr>
            <sz val="10"/>
            <color indexed="81"/>
            <rFont val="돋움"/>
            <family val="3"/>
            <charset val="129"/>
          </rPr>
          <t>나라장터</t>
        </r>
        <r>
          <rPr>
            <sz val="10"/>
            <color indexed="81"/>
            <rFont val="Tahoma"/>
            <family val="2"/>
          </rPr>
          <t xml:space="preserve"> </t>
        </r>
        <r>
          <rPr>
            <sz val="10"/>
            <color indexed="81"/>
            <rFont val="돋움"/>
            <family val="3"/>
            <charset val="129"/>
          </rPr>
          <t xml:space="preserve">쇼핑올구매건
</t>
        </r>
        <r>
          <rPr>
            <sz val="10"/>
            <color indexed="81"/>
            <rFont val="Tahoma"/>
            <family val="2"/>
          </rPr>
          <t>(</t>
        </r>
        <r>
          <rPr>
            <sz val="10"/>
            <color indexed="81"/>
            <rFont val="돋움"/>
            <family val="3"/>
            <charset val="129"/>
          </rPr>
          <t>납품요구번호</t>
        </r>
        <r>
          <rPr>
            <sz val="10"/>
            <color indexed="81"/>
            <rFont val="Tahoma"/>
            <family val="2"/>
          </rPr>
          <t xml:space="preserve">)
</t>
        </r>
      </text>
    </comment>
    <comment ref="M179" authorId="0" shapeId="0" xr:uid="{00000000-0006-0000-0500-000006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277,140,000
(1</t>
        </r>
        <r>
          <rPr>
            <sz val="9"/>
            <color indexed="81"/>
            <rFont val="돋움"/>
            <family val="3"/>
            <charset val="129"/>
          </rPr>
          <t>차</t>
        </r>
        <r>
          <rPr>
            <sz val="9"/>
            <color indexed="81"/>
            <rFont val="Tahoma"/>
            <family val="2"/>
          </rPr>
          <t>)  296,691,450</t>
        </r>
      </text>
    </comment>
    <comment ref="Z179" authorId="0" shapeId="0" xr:uid="{00000000-0006-0000-0500-000007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2021-08-03</t>
        </r>
      </text>
    </comment>
    <comment ref="M197" authorId="0" shapeId="0" xr:uid="{00000000-0006-0000-0500-000008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428,554,335</t>
        </r>
      </text>
    </comment>
    <comment ref="M198" authorId="0" shapeId="0" xr:uid="{00000000-0006-0000-0500-000009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90,065,000</t>
        </r>
      </text>
    </comment>
    <comment ref="M202" authorId="0" shapeId="0" xr:uid="{00000000-0006-0000-0500-00000A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58,294,409</t>
        </r>
      </text>
    </comment>
    <comment ref="M204" authorId="0" shapeId="0" xr:uid="{00000000-0006-0000-0500-00000B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26,400,000</t>
        </r>
      </text>
    </comment>
    <comment ref="M213" authorId="0" shapeId="0" xr:uid="{00000000-0006-0000-0500-00000C000000}">
      <text>
        <r>
          <rPr>
            <b/>
            <sz val="9"/>
            <color indexed="81"/>
            <rFont val="Tahoma"/>
            <family val="2"/>
          </rPr>
          <t>user:</t>
        </r>
        <r>
          <rPr>
            <sz val="9"/>
            <color indexed="81"/>
            <rFont val="Tahoma"/>
            <family val="2"/>
          </rPr>
          <t xml:space="preserve">
</t>
        </r>
        <r>
          <rPr>
            <sz val="9"/>
            <color indexed="81"/>
            <rFont val="돋움"/>
            <family val="3"/>
            <charset val="129"/>
          </rPr>
          <t xml:space="preserve">면세
</t>
        </r>
      </text>
    </comment>
    <comment ref="M220" authorId="0" shapeId="0" xr:uid="{00000000-0006-0000-0500-00000D000000}">
      <text>
        <r>
          <rPr>
            <b/>
            <sz val="9"/>
            <color indexed="81"/>
            <rFont val="Tahoma"/>
            <family val="2"/>
          </rPr>
          <t>user:</t>
        </r>
        <r>
          <rPr>
            <sz val="9"/>
            <color indexed="81"/>
            <rFont val="Tahoma"/>
            <family val="2"/>
          </rPr>
          <t xml:space="preserve">
</t>
        </r>
        <r>
          <rPr>
            <sz val="9"/>
            <color indexed="81"/>
            <rFont val="돋움"/>
            <family val="3"/>
            <charset val="129"/>
          </rPr>
          <t xml:space="preserve">면세
</t>
        </r>
      </text>
    </comment>
    <comment ref="M225" authorId="0" shapeId="0" xr:uid="{00000000-0006-0000-0500-00000E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53,888,000</t>
        </r>
      </text>
    </comment>
    <comment ref="Z230" authorId="0" shapeId="0" xr:uid="{00000000-0006-0000-0500-00000F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2021.10.30</t>
        </r>
      </text>
    </comment>
    <comment ref="M231" authorId="0" shapeId="0" xr:uid="{00000000-0006-0000-0500-000010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68,600,000
</t>
        </r>
      </text>
    </comment>
    <comment ref="M232" authorId="0" shapeId="0" xr:uid="{00000000-0006-0000-0500-000011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41,910,000
</t>
        </r>
      </text>
    </comment>
    <comment ref="Z236" authorId="0" shapeId="0" xr:uid="{00000000-0006-0000-0500-000012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2021.12.31.</t>
        </r>
      </text>
    </comment>
    <comment ref="Z237" authorId="0" shapeId="0" xr:uid="{00000000-0006-0000-0500-000013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2021/10/31</t>
        </r>
      </text>
    </comment>
    <comment ref="I243" authorId="0" shapeId="0" xr:uid="{00000000-0006-0000-0500-000014000000}">
      <text>
        <r>
          <rPr>
            <b/>
            <sz val="9"/>
            <color indexed="81"/>
            <rFont val="Tahoma"/>
            <family val="2"/>
          </rPr>
          <t>user:</t>
        </r>
        <r>
          <rPr>
            <sz val="9"/>
            <color indexed="81"/>
            <rFont val="Tahoma"/>
            <family val="2"/>
          </rPr>
          <t xml:space="preserve">
</t>
        </r>
        <r>
          <rPr>
            <sz val="9"/>
            <color indexed="81"/>
            <rFont val="돋움"/>
            <family val="3"/>
            <charset val="129"/>
          </rPr>
          <t>제한→일반→수의</t>
        </r>
      </text>
    </comment>
    <comment ref="M260" authorId="0" shapeId="0" xr:uid="{00000000-0006-0000-0500-000015000000}">
      <text>
        <r>
          <rPr>
            <b/>
            <sz val="9"/>
            <color indexed="81"/>
            <rFont val="Tahoma"/>
            <family val="2"/>
          </rPr>
          <t>user:</t>
        </r>
        <r>
          <rPr>
            <sz val="9"/>
            <color indexed="81"/>
            <rFont val="Tahoma"/>
            <family val="2"/>
          </rPr>
          <t xml:space="preserve">
</t>
        </r>
        <r>
          <rPr>
            <sz val="9"/>
            <color indexed="81"/>
            <rFont val="돋움"/>
            <family val="3"/>
            <charset val="129"/>
          </rPr>
          <t>면세</t>
        </r>
      </text>
    </comment>
    <comment ref="Z280" authorId="0" shapeId="0" xr:uid="{00000000-0006-0000-0500-000016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2022-02-13</t>
        </r>
      </text>
    </comment>
    <comment ref="M283" authorId="0" shapeId="0" xr:uid="{00000000-0006-0000-0500-000017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19,998,000</t>
        </r>
        <r>
          <rPr>
            <sz val="9"/>
            <color indexed="81"/>
            <rFont val="돋움"/>
            <family val="3"/>
            <charset val="129"/>
          </rPr>
          <t>원</t>
        </r>
      </text>
    </comment>
    <comment ref="S285" authorId="0" shapeId="0" xr:uid="{00000000-0006-0000-0500-000018000000}">
      <text>
        <r>
          <rPr>
            <b/>
            <sz val="9"/>
            <color indexed="81"/>
            <rFont val="Tahoma"/>
            <family val="2"/>
          </rPr>
          <t>user:</t>
        </r>
        <r>
          <rPr>
            <sz val="9"/>
            <color indexed="81"/>
            <rFont val="Tahoma"/>
            <family val="2"/>
          </rPr>
          <t xml:space="preserve">
</t>
        </r>
        <r>
          <rPr>
            <sz val="9"/>
            <color indexed="81"/>
            <rFont val="돋움"/>
            <family val="3"/>
            <charset val="129"/>
          </rPr>
          <t>오기정정</t>
        </r>
      </text>
    </comment>
    <comment ref="Z285" authorId="0" shapeId="0" xr:uid="{00000000-0006-0000-0500-000019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2022/05/16</t>
        </r>
      </text>
    </comment>
    <comment ref="Z289" authorId="0" shapeId="0" xr:uid="{00000000-0006-0000-0500-00001A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2022.07.01.
(</t>
        </r>
        <r>
          <rPr>
            <sz val="9"/>
            <color indexed="81"/>
            <rFont val="돋움"/>
            <family val="3"/>
            <charset val="129"/>
          </rPr>
          <t>변경</t>
        </r>
        <r>
          <rPr>
            <sz val="9"/>
            <color indexed="81"/>
            <rFont val="Tahoma"/>
            <family val="2"/>
          </rPr>
          <t>) 2022.10.31.</t>
        </r>
      </text>
    </comment>
    <comment ref="Z293" authorId="0"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2022.03.31.</t>
        </r>
      </text>
    </comment>
    <comment ref="M298" authorId="0"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면세</t>
        </r>
      </text>
    </comment>
    <comment ref="M299" authorId="0"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268,436,720</t>
        </r>
        <r>
          <rPr>
            <sz val="9"/>
            <color indexed="81"/>
            <rFont val="돋움"/>
            <family val="3"/>
            <charset val="129"/>
          </rPr>
          <t xml:space="preserve">원
</t>
        </r>
        <r>
          <rPr>
            <sz val="9"/>
            <color indexed="81"/>
            <rFont val="Tahoma"/>
            <family val="2"/>
          </rPr>
          <t>(</t>
        </r>
        <r>
          <rPr>
            <sz val="9"/>
            <color indexed="81"/>
            <rFont val="돋움"/>
            <family val="3"/>
            <charset val="129"/>
          </rPr>
          <t>변경</t>
        </r>
        <r>
          <rPr>
            <sz val="9"/>
            <color indexed="81"/>
            <rFont val="Tahoma"/>
            <family val="2"/>
          </rPr>
          <t>) 303,765,220</t>
        </r>
        <r>
          <rPr>
            <sz val="9"/>
            <color indexed="81"/>
            <rFont val="돋움"/>
            <family val="3"/>
            <charset val="129"/>
          </rPr>
          <t xml:space="preserve">원
</t>
        </r>
        <r>
          <rPr>
            <sz val="9"/>
            <color indexed="81"/>
            <rFont val="Tahoma"/>
            <family val="2"/>
          </rPr>
          <t>(</t>
        </r>
        <r>
          <rPr>
            <sz val="9"/>
            <color indexed="81"/>
            <rFont val="돋움"/>
            <family val="3"/>
            <charset val="129"/>
          </rPr>
          <t>정산</t>
        </r>
        <r>
          <rPr>
            <sz val="9"/>
            <color indexed="81"/>
            <rFont val="Tahoma"/>
            <family val="2"/>
          </rPr>
          <t>) 295,292,580</t>
        </r>
        <r>
          <rPr>
            <sz val="9"/>
            <color indexed="81"/>
            <rFont val="돋움"/>
            <family val="3"/>
            <charset val="129"/>
          </rPr>
          <t xml:space="preserve">원
</t>
        </r>
        <r>
          <rPr>
            <sz val="9"/>
            <color indexed="81"/>
            <rFont val="Tahoma"/>
            <family val="2"/>
          </rPr>
          <t xml:space="preserve">          * </t>
        </r>
        <r>
          <rPr>
            <sz val="9"/>
            <color indexed="81"/>
            <rFont val="돋움"/>
            <family val="3"/>
            <charset val="129"/>
          </rPr>
          <t>정산감액</t>
        </r>
        <r>
          <rPr>
            <sz val="9"/>
            <color indexed="81"/>
            <rFont val="Tahoma"/>
            <family val="2"/>
          </rPr>
          <t xml:space="preserve"> 8,472,640</t>
        </r>
        <r>
          <rPr>
            <sz val="9"/>
            <color indexed="81"/>
            <rFont val="돋움"/>
            <family val="3"/>
            <charset val="129"/>
          </rPr>
          <t>원</t>
        </r>
      </text>
    </comment>
    <comment ref="Z300" authorId="0"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2022-05-09
(1</t>
        </r>
        <r>
          <rPr>
            <sz val="9"/>
            <color indexed="81"/>
            <rFont val="돋움"/>
            <family val="3"/>
            <charset val="129"/>
          </rPr>
          <t>차</t>
        </r>
        <r>
          <rPr>
            <sz val="9"/>
            <color indexed="81"/>
            <rFont val="Tahoma"/>
            <family val="2"/>
          </rPr>
          <t>) 2022-06-03
(2</t>
        </r>
        <r>
          <rPr>
            <sz val="9"/>
            <color indexed="81"/>
            <rFont val="돋움"/>
            <family val="3"/>
            <charset val="129"/>
          </rPr>
          <t>차</t>
        </r>
        <r>
          <rPr>
            <sz val="9"/>
            <color indexed="81"/>
            <rFont val="Tahoma"/>
            <family val="2"/>
          </rPr>
          <t>) 2022-06-20</t>
        </r>
      </text>
    </comment>
    <comment ref="Z303" authorId="0" shapeId="0" xr:uid="{00000000-0006-0000-0500-00001F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2022-05-17</t>
        </r>
      </text>
    </comment>
    <comment ref="M304" authorId="0" shapeId="0" xr:uid="{00000000-0006-0000-0500-000020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42,398,700
(1</t>
        </r>
        <r>
          <rPr>
            <sz val="9"/>
            <color indexed="81"/>
            <rFont val="돋움"/>
            <family val="3"/>
            <charset val="129"/>
          </rPr>
          <t>차</t>
        </r>
        <r>
          <rPr>
            <sz val="9"/>
            <color indexed="81"/>
            <rFont val="Tahoma"/>
            <family val="2"/>
          </rPr>
          <t>)  44,842,230
(2</t>
        </r>
        <r>
          <rPr>
            <sz val="9"/>
            <color indexed="81"/>
            <rFont val="돋움"/>
            <family val="3"/>
            <charset val="129"/>
          </rPr>
          <t>차</t>
        </r>
        <r>
          <rPr>
            <sz val="9"/>
            <color indexed="81"/>
            <rFont val="Tahoma"/>
            <family val="2"/>
          </rPr>
          <t>) 72,776,000</t>
        </r>
      </text>
    </comment>
    <comment ref="M305" authorId="0"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10,275,730
(1</t>
        </r>
        <r>
          <rPr>
            <sz val="9"/>
            <color indexed="81"/>
            <rFont val="돋움"/>
            <family val="3"/>
            <charset val="129"/>
          </rPr>
          <t>차</t>
        </r>
        <r>
          <rPr>
            <sz val="9"/>
            <color indexed="81"/>
            <rFont val="Tahoma"/>
            <family val="2"/>
          </rPr>
          <t>)  10,740,424(</t>
        </r>
        <r>
          <rPr>
            <sz val="9"/>
            <color indexed="81"/>
            <rFont val="돋움"/>
            <family val="3"/>
            <charset val="129"/>
          </rPr>
          <t>기간연장으로</t>
        </r>
        <r>
          <rPr>
            <sz val="9"/>
            <color indexed="81"/>
            <rFont val="Tahoma"/>
            <family val="2"/>
          </rPr>
          <t xml:space="preserve"> </t>
        </r>
        <r>
          <rPr>
            <sz val="9"/>
            <color indexed="81"/>
            <rFont val="돋움"/>
            <family val="3"/>
            <charset val="129"/>
          </rPr>
          <t>증액</t>
        </r>
        <r>
          <rPr>
            <sz val="9"/>
            <color indexed="81"/>
            <rFont val="Tahoma"/>
            <family val="2"/>
          </rPr>
          <t>)
(2</t>
        </r>
        <r>
          <rPr>
            <sz val="9"/>
            <color indexed="81"/>
            <rFont val="돋움"/>
            <family val="3"/>
            <charset val="129"/>
          </rPr>
          <t>차</t>
        </r>
        <r>
          <rPr>
            <sz val="9"/>
            <color indexed="81"/>
            <rFont val="Tahoma"/>
            <family val="2"/>
          </rPr>
          <t>) 8,282,076(</t>
        </r>
        <r>
          <rPr>
            <sz val="9"/>
            <color indexed="81"/>
            <rFont val="돋움"/>
            <family val="3"/>
            <charset val="129"/>
          </rPr>
          <t>자재</t>
        </r>
        <r>
          <rPr>
            <sz val="9"/>
            <color indexed="81"/>
            <rFont val="Tahoma"/>
            <family val="2"/>
          </rPr>
          <t xml:space="preserve"> </t>
        </r>
        <r>
          <rPr>
            <sz val="9"/>
            <color indexed="81"/>
            <rFont val="돋움"/>
            <family val="3"/>
            <charset val="129"/>
          </rPr>
          <t>변경으로</t>
        </r>
        <r>
          <rPr>
            <sz val="9"/>
            <color indexed="81"/>
            <rFont val="Tahoma"/>
            <family val="2"/>
          </rPr>
          <t xml:space="preserve"> </t>
        </r>
        <r>
          <rPr>
            <sz val="9"/>
            <color indexed="81"/>
            <rFont val="돋움"/>
            <family val="3"/>
            <charset val="129"/>
          </rPr>
          <t>감액</t>
        </r>
        <r>
          <rPr>
            <sz val="9"/>
            <color indexed="81"/>
            <rFont val="Tahoma"/>
            <family val="2"/>
          </rPr>
          <t>)</t>
        </r>
      </text>
    </comment>
    <comment ref="Z305" authorId="0"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2022-05-19</t>
        </r>
      </text>
    </comment>
    <comment ref="M306" authorId="0"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48,195,520</t>
        </r>
      </text>
    </comment>
    <comment ref="Z306" authorId="0" shapeId="0" xr:uid="{00000000-0006-0000-0500-000024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2022-05-18</t>
        </r>
      </text>
    </comment>
    <comment ref="M315" authorId="0" shapeId="0" xr:uid="{00000000-0006-0000-0500-000025000000}">
      <text>
        <r>
          <rPr>
            <b/>
            <sz val="9"/>
            <color indexed="81"/>
            <rFont val="Tahoma"/>
            <family val="2"/>
          </rPr>
          <t xml:space="preserve">user:
</t>
        </r>
        <r>
          <rPr>
            <b/>
            <sz val="9"/>
            <color indexed="81"/>
            <rFont val="돋움"/>
            <family val="3"/>
            <charset val="129"/>
          </rPr>
          <t>면세</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K3" authorId="0" shapeId="0" xr:uid="{00000000-0006-0000-0600-000001000000}">
      <text>
        <r>
          <rPr>
            <b/>
            <sz val="9"/>
            <color indexed="81"/>
            <rFont val="Tahoma"/>
            <family val="2"/>
          </rPr>
          <t>user:</t>
        </r>
        <r>
          <rPr>
            <sz val="9"/>
            <color indexed="81"/>
            <rFont val="Tahoma"/>
            <family val="2"/>
          </rPr>
          <t xml:space="preserve">
</t>
        </r>
        <r>
          <rPr>
            <sz val="11"/>
            <color indexed="81"/>
            <rFont val="맑은 고딕"/>
            <family val="3"/>
            <charset val="129"/>
          </rPr>
          <t>낙찰자결정방식이</t>
        </r>
        <r>
          <rPr>
            <sz val="11"/>
            <color indexed="81"/>
            <rFont val="Tahoma"/>
            <family val="2"/>
          </rPr>
          <t xml:space="preserve"> </t>
        </r>
        <r>
          <rPr>
            <sz val="11"/>
            <color indexed="81"/>
            <rFont val="맑은 고딕"/>
            <family val="3"/>
            <charset val="129"/>
          </rPr>
          <t xml:space="preserve">제한경쟁/일반경쟁인 경우만 기재
 * 경쟁수의 전환은 제외,  협상도 제외
</t>
        </r>
        <r>
          <rPr>
            <sz val="9"/>
            <color indexed="81"/>
            <rFont val="돋움"/>
            <family val="3"/>
            <charset val="129"/>
          </rPr>
          <t xml:space="preserve">
</t>
        </r>
      </text>
    </comment>
    <comment ref="D63" authorId="0" shapeId="0" xr:uid="{00000000-0006-0000-0600-000002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아래쪽</t>
        </r>
        <r>
          <rPr>
            <b/>
            <sz val="9"/>
            <color indexed="81"/>
            <rFont val="Tahoma"/>
            <family val="2"/>
          </rPr>
          <t xml:space="preserve"> 64</t>
        </r>
        <r>
          <rPr>
            <b/>
            <sz val="9"/>
            <color indexed="81"/>
            <rFont val="돋움"/>
            <family val="3"/>
            <charset val="129"/>
          </rPr>
          <t>번</t>
        </r>
        <r>
          <rPr>
            <b/>
            <sz val="9"/>
            <color indexed="81"/>
            <rFont val="Tahoma"/>
            <family val="2"/>
          </rPr>
          <t xml:space="preserve"> </t>
        </r>
        <r>
          <rPr>
            <b/>
            <sz val="9"/>
            <color indexed="81"/>
            <rFont val="돋움"/>
            <family val="3"/>
            <charset val="129"/>
          </rPr>
          <t>중복으로</t>
        </r>
        <r>
          <rPr>
            <b/>
            <sz val="9"/>
            <color indexed="81"/>
            <rFont val="Tahoma"/>
            <family val="2"/>
          </rPr>
          <t xml:space="preserve"> </t>
        </r>
        <r>
          <rPr>
            <b/>
            <sz val="9"/>
            <color indexed="81"/>
            <rFont val="돋움"/>
            <family val="3"/>
            <charset val="129"/>
          </rPr>
          <t>보여짐</t>
        </r>
        <r>
          <rPr>
            <b/>
            <sz val="9"/>
            <color indexed="81"/>
            <rFont val="Tahoma"/>
            <family val="2"/>
          </rPr>
          <t xml:space="preserve"> </t>
        </r>
        <r>
          <rPr>
            <b/>
            <sz val="9"/>
            <color indexed="81"/>
            <rFont val="돋움"/>
            <family val="3"/>
            <charset val="129"/>
          </rPr>
          <t>계약번호와도</t>
        </r>
        <r>
          <rPr>
            <b/>
            <sz val="9"/>
            <color indexed="81"/>
            <rFont val="Tahoma"/>
            <family val="2"/>
          </rPr>
          <t xml:space="preserve"> </t>
        </r>
        <r>
          <rPr>
            <b/>
            <sz val="9"/>
            <color indexed="81"/>
            <rFont val="돋움"/>
            <family val="3"/>
            <charset val="129"/>
          </rPr>
          <t>상이함으로</t>
        </r>
        <r>
          <rPr>
            <b/>
            <sz val="9"/>
            <color indexed="81"/>
            <rFont val="Tahoma"/>
            <family val="2"/>
          </rPr>
          <t xml:space="preserve"> </t>
        </r>
        <r>
          <rPr>
            <b/>
            <sz val="9"/>
            <color indexed="81"/>
            <rFont val="돋움"/>
            <family val="3"/>
            <charset val="129"/>
          </rPr>
          <t>삭제요망</t>
        </r>
      </text>
    </comment>
    <comment ref="O64" authorId="0" shapeId="0" xr:uid="{00000000-0006-0000-0600-000003000000}">
      <text>
        <r>
          <rPr>
            <b/>
            <sz val="9"/>
            <color indexed="81"/>
            <rFont val="Tahoma"/>
            <family val="2"/>
          </rPr>
          <t>user:</t>
        </r>
        <r>
          <rPr>
            <sz val="9"/>
            <color indexed="81"/>
            <rFont val="Tahoma"/>
            <family val="2"/>
          </rPr>
          <t xml:space="preserve">
</t>
        </r>
        <r>
          <rPr>
            <sz val="9"/>
            <color indexed="81"/>
            <rFont val="돋움"/>
            <family val="3"/>
            <charset val="129"/>
          </rPr>
          <t>선금</t>
        </r>
        <r>
          <rPr>
            <sz val="9"/>
            <color indexed="81"/>
            <rFont val="Tahoma"/>
            <family val="2"/>
          </rPr>
          <t xml:space="preserve"> 92,250,000 </t>
        </r>
        <r>
          <rPr>
            <sz val="9"/>
            <color indexed="81"/>
            <rFont val="돋움"/>
            <family val="3"/>
            <charset val="129"/>
          </rPr>
          <t>경영지원실</t>
        </r>
        <r>
          <rPr>
            <sz val="9"/>
            <color indexed="81"/>
            <rFont val="Tahoma"/>
            <family val="2"/>
          </rPr>
          <t xml:space="preserve">-260(2019)
</t>
        </r>
        <r>
          <rPr>
            <sz val="9"/>
            <color indexed="81"/>
            <rFont val="돋움"/>
            <family val="3"/>
            <charset val="129"/>
          </rPr>
          <t>기성금</t>
        </r>
        <r>
          <rPr>
            <sz val="9"/>
            <color indexed="81"/>
            <rFont val="Tahoma"/>
            <family val="2"/>
          </rPr>
          <t xml:space="preserve"> 92,900,000  </t>
        </r>
        <r>
          <rPr>
            <sz val="9"/>
            <color indexed="81"/>
            <rFont val="돋움"/>
            <family val="3"/>
            <charset val="129"/>
          </rPr>
          <t>경영지원실</t>
        </r>
        <r>
          <rPr>
            <sz val="9"/>
            <color indexed="81"/>
            <rFont val="Tahoma"/>
            <family val="2"/>
          </rPr>
          <t>-1089(2019)</t>
        </r>
        <r>
          <rPr>
            <sz val="9"/>
            <color indexed="81"/>
            <rFont val="돋움"/>
            <family val="3"/>
            <charset val="129"/>
          </rPr>
          <t xml:space="preserve">
준공금</t>
        </r>
        <r>
          <rPr>
            <sz val="9"/>
            <color indexed="81"/>
            <rFont val="Tahoma"/>
            <family val="2"/>
          </rPr>
          <t xml:space="preserve"> 116,532,446 </t>
        </r>
        <r>
          <rPr>
            <sz val="9"/>
            <color indexed="81"/>
            <rFont val="돋움"/>
            <family val="3"/>
            <charset val="129"/>
          </rPr>
          <t>경영지원실</t>
        </r>
        <r>
          <rPr>
            <sz val="9"/>
            <color indexed="81"/>
            <rFont val="Tahoma"/>
            <family val="2"/>
          </rPr>
          <t xml:space="preserve">-2197(2019)
</t>
        </r>
        <r>
          <rPr>
            <sz val="9"/>
            <color indexed="81"/>
            <rFont val="돋움"/>
            <family val="3"/>
            <charset val="129"/>
          </rPr>
          <t>정산감액</t>
        </r>
        <r>
          <rPr>
            <sz val="9"/>
            <color indexed="81"/>
            <rFont val="Tahoma"/>
            <family val="2"/>
          </rPr>
          <t xml:space="preserve"> 5,817,554</t>
        </r>
      </text>
    </comment>
    <comment ref="M67" authorId="0" shapeId="0" xr:uid="{00000000-0006-0000-0600-000004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경영지원실</t>
        </r>
        <r>
          <rPr>
            <b/>
            <sz val="9"/>
            <color indexed="81"/>
            <rFont val="Tahoma"/>
            <family val="2"/>
          </rPr>
          <t xml:space="preserve">-149
</t>
        </r>
        <r>
          <rPr>
            <b/>
            <sz val="9"/>
            <color indexed="81"/>
            <rFont val="돋움"/>
            <family val="3"/>
            <charset val="129"/>
          </rPr>
          <t>금강</t>
        </r>
        <r>
          <rPr>
            <b/>
            <sz val="9"/>
            <color indexed="81"/>
            <rFont val="Tahoma"/>
            <family val="2"/>
          </rPr>
          <t>1</t>
        </r>
        <r>
          <rPr>
            <b/>
            <sz val="9"/>
            <color indexed="81"/>
            <rFont val="돋움"/>
            <family val="3"/>
            <charset val="129"/>
          </rPr>
          <t>대</t>
        </r>
        <r>
          <rPr>
            <b/>
            <sz val="9"/>
            <color indexed="81"/>
            <rFont val="Tahoma"/>
            <family val="2"/>
          </rPr>
          <t>,</t>
        </r>
        <r>
          <rPr>
            <b/>
            <sz val="9"/>
            <color indexed="81"/>
            <rFont val="돋움"/>
            <family val="3"/>
            <charset val="129"/>
          </rPr>
          <t>영산강</t>
        </r>
        <r>
          <rPr>
            <b/>
            <sz val="9"/>
            <color indexed="81"/>
            <rFont val="Tahoma"/>
            <family val="2"/>
          </rPr>
          <t>1</t>
        </r>
        <r>
          <rPr>
            <b/>
            <sz val="9"/>
            <color indexed="81"/>
            <rFont val="돋움"/>
            <family val="3"/>
            <charset val="129"/>
          </rPr>
          <t>대
함꼐</t>
        </r>
        <r>
          <rPr>
            <b/>
            <sz val="9"/>
            <color indexed="81"/>
            <rFont val="Tahoma"/>
            <family val="2"/>
          </rPr>
          <t xml:space="preserve"> </t>
        </r>
        <r>
          <rPr>
            <b/>
            <sz val="9"/>
            <color indexed="81"/>
            <rFont val="돋움"/>
            <family val="3"/>
            <charset val="129"/>
          </rPr>
          <t>계약</t>
        </r>
      </text>
    </comment>
    <comment ref="H69" authorId="0" shapeId="0" xr:uid="{00000000-0006-0000-0600-000005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H71" authorId="0" shapeId="0" xr:uid="{00000000-0006-0000-0600-000006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한건으로</t>
        </r>
        <r>
          <rPr>
            <b/>
            <sz val="9"/>
            <color indexed="81"/>
            <rFont val="Tahoma"/>
            <family val="2"/>
          </rPr>
          <t xml:space="preserve"> </t>
        </r>
        <r>
          <rPr>
            <b/>
            <sz val="9"/>
            <color indexed="81"/>
            <rFont val="돋움"/>
            <family val="3"/>
            <charset val="129"/>
          </rPr>
          <t>묶어서</t>
        </r>
        <r>
          <rPr>
            <b/>
            <sz val="9"/>
            <color indexed="81"/>
            <rFont val="Tahoma"/>
            <family val="2"/>
          </rPr>
          <t xml:space="preserve"> </t>
        </r>
        <r>
          <rPr>
            <b/>
            <sz val="9"/>
            <color indexed="81"/>
            <rFont val="돋움"/>
            <family val="3"/>
            <charset val="129"/>
          </rPr>
          <t>진행
입찰공고번호</t>
        </r>
        <r>
          <rPr>
            <b/>
            <sz val="9"/>
            <color indexed="81"/>
            <rFont val="Tahoma"/>
            <family val="2"/>
          </rPr>
          <t>_20190238831 - 01</t>
        </r>
      </text>
    </comment>
    <comment ref="O72" authorId="0" shapeId="0" xr:uid="{00000000-0006-0000-0600-000007000000}">
      <text>
        <r>
          <rPr>
            <b/>
            <sz val="9"/>
            <color indexed="81"/>
            <rFont val="Tahoma"/>
            <family val="2"/>
          </rPr>
          <t>user:</t>
        </r>
        <r>
          <rPr>
            <sz val="9"/>
            <color indexed="81"/>
            <rFont val="Tahoma"/>
            <family val="2"/>
          </rPr>
          <t xml:space="preserve">
</t>
        </r>
        <r>
          <rPr>
            <sz val="9"/>
            <color indexed="81"/>
            <rFont val="돋움"/>
            <family val="3"/>
            <charset val="129"/>
          </rPr>
          <t>계약금액</t>
        </r>
        <r>
          <rPr>
            <sz val="9"/>
            <color indexed="81"/>
            <rFont val="Tahoma"/>
            <family val="2"/>
          </rPr>
          <t xml:space="preserve"> 244,880,000 (</t>
        </r>
        <r>
          <rPr>
            <sz val="9"/>
            <color indexed="81"/>
            <rFont val="돋움"/>
            <family val="3"/>
            <charset val="129"/>
          </rPr>
          <t>지출</t>
        </r>
        <r>
          <rPr>
            <sz val="9"/>
            <color indexed="81"/>
            <rFont val="Tahoma"/>
            <family val="2"/>
          </rPr>
          <t xml:space="preserve">)
</t>
        </r>
        <r>
          <rPr>
            <sz val="9"/>
            <color indexed="81"/>
            <rFont val="돋움"/>
            <family val="3"/>
            <charset val="129"/>
          </rPr>
          <t>물품납품</t>
        </r>
        <r>
          <rPr>
            <sz val="9"/>
            <color indexed="81"/>
            <rFont val="Tahoma"/>
            <family val="2"/>
          </rPr>
          <t xml:space="preserve"> </t>
        </r>
        <r>
          <rPr>
            <sz val="9"/>
            <color indexed="81"/>
            <rFont val="돋움"/>
            <family val="3"/>
            <charset val="129"/>
          </rPr>
          <t>지연에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지체상금</t>
        </r>
        <r>
          <rPr>
            <sz val="9"/>
            <color indexed="81"/>
            <rFont val="Tahoma"/>
            <family val="2"/>
          </rPr>
          <t xml:space="preserve"> 30,487,560 (</t>
        </r>
        <r>
          <rPr>
            <sz val="9"/>
            <color indexed="81"/>
            <rFont val="돋움"/>
            <family val="3"/>
            <charset val="129"/>
          </rPr>
          <t>입금</t>
        </r>
        <r>
          <rPr>
            <sz val="9"/>
            <color indexed="81"/>
            <rFont val="Tahoma"/>
            <family val="2"/>
          </rPr>
          <t>)</t>
        </r>
      </text>
    </comment>
    <comment ref="AA75" authorId="0" shapeId="0" xr:uid="{00000000-0006-0000-0600-000008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77" authorId="0" shapeId="0" xr:uid="{00000000-0006-0000-0600-000009000000}">
      <text>
        <r>
          <rPr>
            <b/>
            <sz val="9"/>
            <color indexed="81"/>
            <rFont val="Tahoma"/>
            <family val="2"/>
          </rPr>
          <t>user:</t>
        </r>
        <r>
          <rPr>
            <sz val="9"/>
            <color indexed="81"/>
            <rFont val="Tahoma"/>
            <family val="2"/>
          </rPr>
          <t xml:space="preserve">
</t>
        </r>
        <r>
          <rPr>
            <sz val="9"/>
            <color indexed="81"/>
            <rFont val="돋움"/>
            <family val="3"/>
            <charset val="129"/>
          </rPr>
          <t>거래명세서</t>
        </r>
      </text>
    </comment>
    <comment ref="AA78" authorId="0" shapeId="0" xr:uid="{00000000-0006-0000-0600-00000A000000}">
      <text>
        <r>
          <rPr>
            <sz val="9"/>
            <color indexed="81"/>
            <rFont val="Tahoma"/>
            <family val="2"/>
          </rPr>
          <t xml:space="preserve">
(</t>
        </r>
        <r>
          <rPr>
            <sz val="9"/>
            <color indexed="81"/>
            <rFont val="돋움"/>
            <family val="3"/>
            <charset val="129"/>
          </rPr>
          <t>김영란</t>
        </r>
        <r>
          <rPr>
            <sz val="9"/>
            <color indexed="81"/>
            <rFont val="Tahoma"/>
            <family val="2"/>
          </rPr>
          <t xml:space="preserve">)
</t>
        </r>
        <r>
          <rPr>
            <sz val="9"/>
            <color indexed="81"/>
            <rFont val="돋움"/>
            <family val="3"/>
            <charset val="129"/>
          </rPr>
          <t>물폼납품확인서</t>
        </r>
        <r>
          <rPr>
            <sz val="9"/>
            <color indexed="81"/>
            <rFont val="Tahoma"/>
            <family val="2"/>
          </rPr>
          <t xml:space="preserve"> </t>
        </r>
        <r>
          <rPr>
            <sz val="9"/>
            <color indexed="81"/>
            <rFont val="돋움"/>
            <family val="3"/>
            <charset val="129"/>
          </rPr>
          <t>일자</t>
        </r>
      </text>
    </comment>
    <comment ref="AA79" authorId="0" shapeId="0" xr:uid="{00000000-0006-0000-0600-00000B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81" authorId="0" shapeId="0" xr:uid="{00000000-0006-0000-0600-00000C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82" authorId="0" shapeId="0" xr:uid="{00000000-0006-0000-0600-00000D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r>
          <rPr>
            <b/>
            <sz val="9"/>
            <color indexed="81"/>
            <rFont val="Tahoma"/>
            <family val="2"/>
          </rPr>
          <t xml:space="preserve">_6/13
</t>
        </r>
        <r>
          <rPr>
            <b/>
            <sz val="9"/>
            <color indexed="81"/>
            <rFont val="돋움"/>
            <family val="3"/>
            <charset val="129"/>
          </rPr>
          <t>물품인수증</t>
        </r>
        <r>
          <rPr>
            <b/>
            <sz val="9"/>
            <color indexed="81"/>
            <rFont val="Tahoma"/>
            <family val="2"/>
          </rPr>
          <t xml:space="preserve"> </t>
        </r>
        <r>
          <rPr>
            <b/>
            <sz val="9"/>
            <color indexed="81"/>
            <rFont val="돋움"/>
            <family val="3"/>
            <charset val="129"/>
          </rPr>
          <t>일자</t>
        </r>
        <r>
          <rPr>
            <b/>
            <sz val="9"/>
            <color indexed="81"/>
            <rFont val="Tahoma"/>
            <family val="2"/>
          </rPr>
          <t>_6/14</t>
        </r>
      </text>
    </comment>
    <comment ref="L83" authorId="0" shapeId="0" xr:uid="{00000000-0006-0000-0600-00000E000000}">
      <text>
        <r>
          <rPr>
            <b/>
            <sz val="9"/>
            <color indexed="81"/>
            <rFont val="Tahoma"/>
            <family val="2"/>
          </rPr>
          <t>user:</t>
        </r>
        <r>
          <rPr>
            <sz val="9"/>
            <color indexed="81"/>
            <rFont val="Tahoma"/>
            <family val="2"/>
          </rPr>
          <t xml:space="preserve">
</t>
        </r>
        <r>
          <rPr>
            <sz val="9"/>
            <color indexed="81"/>
            <rFont val="돋움"/>
            <family val="3"/>
            <charset val="129"/>
          </rPr>
          <t>변경전</t>
        </r>
        <r>
          <rPr>
            <sz val="9"/>
            <color indexed="81"/>
            <rFont val="Tahoma"/>
            <family val="2"/>
          </rPr>
          <t xml:space="preserve"> 17,198,500
</t>
        </r>
        <r>
          <rPr>
            <sz val="9"/>
            <color indexed="81"/>
            <rFont val="돋움"/>
            <family val="3"/>
            <charset val="129"/>
          </rPr>
          <t>변경후</t>
        </r>
        <r>
          <rPr>
            <sz val="9"/>
            <color indexed="81"/>
            <rFont val="Tahoma"/>
            <family val="2"/>
          </rPr>
          <t xml:space="preserve"> 18,650,500</t>
        </r>
      </text>
    </comment>
    <comment ref="AA83" authorId="0" shapeId="0" xr:uid="{00000000-0006-0000-0600-00000F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L84" authorId="0" shapeId="0" xr:uid="{00000000-0006-0000-0600-000010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측정소모품</t>
        </r>
        <r>
          <rPr>
            <b/>
            <sz val="9"/>
            <color indexed="81"/>
            <rFont val="Tahoma"/>
            <family val="2"/>
          </rPr>
          <t xml:space="preserve">_32,000,000
</t>
        </r>
        <r>
          <rPr>
            <b/>
            <sz val="9"/>
            <color indexed="81"/>
            <rFont val="돋움"/>
            <family val="3"/>
            <charset val="129"/>
          </rPr>
          <t>안전물품</t>
        </r>
        <r>
          <rPr>
            <b/>
            <sz val="9"/>
            <color indexed="81"/>
            <rFont val="Tahoma"/>
            <family val="2"/>
          </rPr>
          <t>_22,000,000</t>
        </r>
      </text>
    </comment>
    <comment ref="AA84" authorId="0" shapeId="0" xr:uid="{00000000-0006-0000-0600-000011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85" authorId="0" shapeId="0" xr:uid="{00000000-0006-0000-0600-000012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89" authorId="0" shapeId="0" xr:uid="{00000000-0006-0000-0600-000013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물폼납품확인서</t>
        </r>
        <r>
          <rPr>
            <b/>
            <sz val="9"/>
            <color indexed="81"/>
            <rFont val="Tahoma"/>
            <family val="2"/>
          </rPr>
          <t xml:space="preserve"> </t>
        </r>
        <r>
          <rPr>
            <b/>
            <sz val="9"/>
            <color indexed="81"/>
            <rFont val="돋움"/>
            <family val="3"/>
            <charset val="129"/>
          </rPr>
          <t>일자</t>
        </r>
      </text>
    </comment>
    <comment ref="AA91" authorId="0" shapeId="0" xr:uid="{00000000-0006-0000-0600-000014000000}">
      <text>
        <r>
          <rPr>
            <b/>
            <sz val="9"/>
            <color indexed="81"/>
            <rFont val="Tahoma"/>
            <family val="2"/>
          </rPr>
          <t>user:</t>
        </r>
        <r>
          <rPr>
            <sz val="9"/>
            <color indexed="81"/>
            <rFont val="Tahoma"/>
            <family val="2"/>
          </rPr>
          <t xml:space="preserve">
</t>
        </r>
        <r>
          <rPr>
            <sz val="9"/>
            <color indexed="81"/>
            <rFont val="돋움"/>
            <family val="3"/>
            <charset val="129"/>
          </rPr>
          <t>세금계산서</t>
        </r>
      </text>
    </comment>
    <comment ref="S92" authorId="0" shapeId="0" xr:uid="{00000000-0006-0000-0600-000015000000}">
      <text>
        <r>
          <rPr>
            <b/>
            <sz val="9"/>
            <color indexed="81"/>
            <rFont val="돋움"/>
            <family val="3"/>
            <charset val="129"/>
          </rPr>
          <t>오기정정</t>
        </r>
      </text>
    </comment>
    <comment ref="AA94" authorId="0" shapeId="0" xr:uid="{00000000-0006-0000-0600-000016000000}">
      <text>
        <r>
          <rPr>
            <b/>
            <sz val="9"/>
            <color indexed="81"/>
            <rFont val="Tahoma"/>
            <family val="2"/>
          </rPr>
          <t>user:</t>
        </r>
        <r>
          <rPr>
            <sz val="9"/>
            <color indexed="81"/>
            <rFont val="Tahoma"/>
            <family val="2"/>
          </rPr>
          <t xml:space="preserve">
</t>
        </r>
        <r>
          <rPr>
            <sz val="9"/>
            <color indexed="81"/>
            <rFont val="돋움"/>
            <family val="3"/>
            <charset val="129"/>
          </rPr>
          <t>물품인수증</t>
        </r>
      </text>
    </comment>
    <comment ref="AA95" authorId="0" shapeId="0" xr:uid="{00000000-0006-0000-0600-000017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Z96" authorId="0" shapeId="0" xr:uid="{00000000-0006-0000-0600-000018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2019.10.28</t>
        </r>
      </text>
    </comment>
    <comment ref="AA96" authorId="0" shapeId="0" xr:uid="{00000000-0006-0000-0600-000019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실준공일자</t>
        </r>
      </text>
    </comment>
    <comment ref="AC96" authorId="0" shapeId="0" xr:uid="{00000000-0006-0000-0600-00001A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실준공일자</t>
        </r>
      </text>
    </comment>
    <comment ref="AA98" authorId="0" shapeId="0" xr:uid="{00000000-0006-0000-0600-00001B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물납영수증</t>
        </r>
        <r>
          <rPr>
            <b/>
            <sz val="9"/>
            <color indexed="81"/>
            <rFont val="Tahoma"/>
            <family val="2"/>
          </rPr>
          <t xml:space="preserve"> </t>
        </r>
        <r>
          <rPr>
            <b/>
            <sz val="9"/>
            <color indexed="81"/>
            <rFont val="돋움"/>
            <family val="3"/>
            <charset val="129"/>
          </rPr>
          <t>검수완료일</t>
        </r>
      </text>
    </comment>
    <comment ref="AA99" authorId="0" shapeId="0" xr:uid="{00000000-0006-0000-0600-00001C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C99" authorId="0" shapeId="0" xr:uid="{00000000-0006-0000-0600-00001D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100" authorId="0" shapeId="0" xr:uid="{00000000-0006-0000-0600-00001E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101" authorId="0" shapeId="0" xr:uid="{00000000-0006-0000-0600-00001F000000}">
      <text>
        <r>
          <rPr>
            <b/>
            <sz val="9"/>
            <color indexed="81"/>
            <rFont val="Tahoma"/>
            <family val="2"/>
          </rPr>
          <t>user:</t>
        </r>
        <r>
          <rPr>
            <sz val="9"/>
            <color indexed="81"/>
            <rFont val="Tahoma"/>
            <family val="2"/>
          </rPr>
          <t xml:space="preserve">
</t>
        </r>
        <r>
          <rPr>
            <sz val="9"/>
            <color indexed="81"/>
            <rFont val="돋움"/>
            <family val="3"/>
            <charset val="129"/>
          </rPr>
          <t>세금계산서</t>
        </r>
      </text>
    </comment>
    <comment ref="AA103" authorId="0" shapeId="0" xr:uid="{00000000-0006-0000-0600-000020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C103" authorId="0" shapeId="0" xr:uid="{00000000-0006-0000-0600-000021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109" authorId="0" shapeId="0" xr:uid="{00000000-0006-0000-0600-000022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AA111" authorId="0" shapeId="0" xr:uid="{00000000-0006-0000-0600-000023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최종</t>
        </r>
        <r>
          <rPr>
            <b/>
            <sz val="9"/>
            <color indexed="81"/>
            <rFont val="Tahoma"/>
            <family val="2"/>
          </rPr>
          <t xml:space="preserve"> </t>
        </r>
        <r>
          <rPr>
            <b/>
            <sz val="9"/>
            <color indexed="81"/>
            <rFont val="돋움"/>
            <family val="3"/>
            <charset val="129"/>
          </rPr>
          <t>점검일자</t>
        </r>
      </text>
    </comment>
    <comment ref="AA112" authorId="0" shapeId="0" xr:uid="{00000000-0006-0000-0600-000024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거려명세서</t>
        </r>
        <r>
          <rPr>
            <b/>
            <sz val="9"/>
            <color indexed="81"/>
            <rFont val="Tahoma"/>
            <family val="2"/>
          </rPr>
          <t xml:space="preserve"> </t>
        </r>
        <r>
          <rPr>
            <b/>
            <sz val="9"/>
            <color indexed="81"/>
            <rFont val="돋움"/>
            <family val="3"/>
            <charset val="129"/>
          </rPr>
          <t>일자</t>
        </r>
      </text>
    </comment>
    <comment ref="AA113" authorId="0" shapeId="0" xr:uid="{00000000-0006-0000-0600-000025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AA114" authorId="0" shapeId="0" xr:uid="{00000000-0006-0000-0600-000026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점검내역서</t>
        </r>
        <r>
          <rPr>
            <b/>
            <sz val="9"/>
            <color indexed="81"/>
            <rFont val="Tahoma"/>
            <family val="2"/>
          </rPr>
          <t xml:space="preserve"> </t>
        </r>
        <r>
          <rPr>
            <b/>
            <sz val="9"/>
            <color indexed="81"/>
            <rFont val="돋움"/>
            <family val="3"/>
            <charset val="129"/>
          </rPr>
          <t>상</t>
        </r>
        <r>
          <rPr>
            <b/>
            <sz val="9"/>
            <color indexed="81"/>
            <rFont val="Tahoma"/>
            <family val="2"/>
          </rPr>
          <t xml:space="preserve"> </t>
        </r>
        <r>
          <rPr>
            <b/>
            <sz val="9"/>
            <color indexed="81"/>
            <rFont val="돋움"/>
            <family val="3"/>
            <charset val="129"/>
          </rPr>
          <t>최종</t>
        </r>
        <r>
          <rPr>
            <b/>
            <sz val="9"/>
            <color indexed="81"/>
            <rFont val="Tahoma"/>
            <family val="2"/>
          </rPr>
          <t xml:space="preserve"> </t>
        </r>
        <r>
          <rPr>
            <b/>
            <sz val="9"/>
            <color indexed="81"/>
            <rFont val="돋움"/>
            <family val="3"/>
            <charset val="129"/>
          </rPr>
          <t>점검일자</t>
        </r>
      </text>
    </comment>
    <comment ref="AA115" authorId="0" shapeId="0" xr:uid="{00000000-0006-0000-0600-000027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r>
          <rPr>
            <b/>
            <sz val="9"/>
            <color indexed="81"/>
            <rFont val="Tahoma"/>
            <family val="2"/>
          </rPr>
          <t xml:space="preserve">
</t>
        </r>
      </text>
    </comment>
    <comment ref="AA117" authorId="0" shapeId="0" xr:uid="{00000000-0006-0000-0600-000028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S118" authorId="0" shapeId="0" xr:uid="{00000000-0006-0000-0600-000029000000}">
      <text>
        <r>
          <rPr>
            <b/>
            <sz val="12"/>
            <color indexed="81"/>
            <rFont val="돋움"/>
            <family val="3"/>
            <charset val="129"/>
          </rPr>
          <t>계약번호</t>
        </r>
        <r>
          <rPr>
            <b/>
            <sz val="12"/>
            <color indexed="81"/>
            <rFont val="Tahoma"/>
            <family val="2"/>
          </rPr>
          <t xml:space="preserve"> </t>
        </r>
        <r>
          <rPr>
            <b/>
            <sz val="12"/>
            <color indexed="81"/>
            <rFont val="돋움"/>
            <family val="3"/>
            <charset val="129"/>
          </rPr>
          <t xml:space="preserve">기재
</t>
        </r>
      </text>
    </comment>
    <comment ref="H119" authorId="0" shapeId="0" xr:uid="{00000000-0006-0000-0600-00002A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H120" authorId="0" shapeId="0" xr:uid="{00000000-0006-0000-0600-00002B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AA121" authorId="0" shapeId="0" xr:uid="{00000000-0006-0000-0600-00002C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거래명세서</t>
        </r>
        <r>
          <rPr>
            <b/>
            <sz val="9"/>
            <color indexed="81"/>
            <rFont val="Tahoma"/>
            <family val="2"/>
          </rPr>
          <t xml:space="preserve"> </t>
        </r>
        <r>
          <rPr>
            <b/>
            <sz val="9"/>
            <color indexed="81"/>
            <rFont val="돋움"/>
            <family val="3"/>
            <charset val="129"/>
          </rPr>
          <t>일자</t>
        </r>
      </text>
    </comment>
    <comment ref="H122" authorId="0" shapeId="0" xr:uid="{00000000-0006-0000-0600-00002D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H124" authorId="0" shapeId="0" xr:uid="{00000000-0006-0000-0600-00002E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S124" authorId="0" shapeId="0" xr:uid="{00000000-0006-0000-0600-00002F000000}">
      <text>
        <r>
          <rPr>
            <b/>
            <sz val="9"/>
            <color indexed="81"/>
            <rFont val="Tahoma"/>
            <family val="2"/>
          </rPr>
          <t>user:</t>
        </r>
        <r>
          <rPr>
            <sz val="9"/>
            <color indexed="81"/>
            <rFont val="Tahoma"/>
            <family val="2"/>
          </rPr>
          <t xml:space="preserve">
</t>
        </r>
        <r>
          <rPr>
            <sz val="9"/>
            <color indexed="81"/>
            <rFont val="돋움"/>
            <family val="3"/>
            <charset val="129"/>
          </rPr>
          <t>나라장터쇼핑올</t>
        </r>
        <r>
          <rPr>
            <sz val="9"/>
            <color indexed="81"/>
            <rFont val="Tahoma"/>
            <family val="2"/>
          </rPr>
          <t xml:space="preserve"> </t>
        </r>
        <r>
          <rPr>
            <sz val="9"/>
            <color indexed="81"/>
            <rFont val="돋움"/>
            <family val="3"/>
            <charset val="129"/>
          </rPr>
          <t xml:space="preserve">구매건
</t>
        </r>
        <r>
          <rPr>
            <sz val="9"/>
            <color indexed="81"/>
            <rFont val="Tahoma"/>
            <family val="2"/>
          </rPr>
          <t>(</t>
        </r>
        <r>
          <rPr>
            <sz val="9"/>
            <color indexed="81"/>
            <rFont val="돋움"/>
            <family val="3"/>
            <charset val="129"/>
          </rPr>
          <t>납품요구번호</t>
        </r>
        <r>
          <rPr>
            <sz val="9"/>
            <color indexed="81"/>
            <rFont val="Tahoma"/>
            <family val="2"/>
          </rPr>
          <t xml:space="preserve">)
</t>
        </r>
      </text>
    </comment>
    <comment ref="H126" authorId="0" shapeId="0" xr:uid="{00000000-0006-0000-0600-000030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S126" authorId="0" shapeId="0" xr:uid="{00000000-0006-0000-0600-000031000000}">
      <text>
        <r>
          <rPr>
            <b/>
            <sz val="9"/>
            <color indexed="81"/>
            <rFont val="Tahoma"/>
            <family val="2"/>
          </rPr>
          <t>user:</t>
        </r>
        <r>
          <rPr>
            <sz val="9"/>
            <color indexed="81"/>
            <rFont val="Tahoma"/>
            <family val="2"/>
          </rPr>
          <t xml:space="preserve">
</t>
        </r>
        <r>
          <rPr>
            <sz val="10"/>
            <color indexed="81"/>
            <rFont val="돋움"/>
            <family val="3"/>
            <charset val="129"/>
          </rPr>
          <t>나라장터</t>
        </r>
        <r>
          <rPr>
            <sz val="10"/>
            <color indexed="81"/>
            <rFont val="Tahoma"/>
            <family val="2"/>
          </rPr>
          <t xml:space="preserve"> </t>
        </r>
        <r>
          <rPr>
            <sz val="10"/>
            <color indexed="81"/>
            <rFont val="돋움"/>
            <family val="3"/>
            <charset val="129"/>
          </rPr>
          <t xml:space="preserve">쇼핑올구매건
</t>
        </r>
        <r>
          <rPr>
            <sz val="10"/>
            <color indexed="81"/>
            <rFont val="Tahoma"/>
            <family val="2"/>
          </rPr>
          <t>(</t>
        </r>
        <r>
          <rPr>
            <sz val="10"/>
            <color indexed="81"/>
            <rFont val="돋움"/>
            <family val="3"/>
            <charset val="129"/>
          </rPr>
          <t>납품요구번호</t>
        </r>
        <r>
          <rPr>
            <sz val="10"/>
            <color indexed="81"/>
            <rFont val="Tahoma"/>
            <family val="2"/>
          </rPr>
          <t xml:space="preserve">)
</t>
        </r>
      </text>
    </comment>
    <comment ref="AA126" authorId="0" shapeId="0" xr:uid="{00000000-0006-0000-0600-000032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납품기한일자</t>
        </r>
        <r>
          <rPr>
            <b/>
            <sz val="9"/>
            <color indexed="81"/>
            <rFont val="Tahoma"/>
            <family val="2"/>
          </rPr>
          <t>_</t>
        </r>
        <r>
          <rPr>
            <b/>
            <sz val="9"/>
            <color indexed="81"/>
            <rFont val="돋움"/>
            <family val="3"/>
            <charset val="129"/>
          </rPr>
          <t>데스크탑
납품희망기한</t>
        </r>
        <r>
          <rPr>
            <b/>
            <sz val="9"/>
            <color indexed="81"/>
            <rFont val="Tahoma"/>
            <family val="2"/>
          </rPr>
          <t>_</t>
        </r>
        <r>
          <rPr>
            <b/>
            <sz val="9"/>
            <color indexed="81"/>
            <rFont val="돋움"/>
            <family val="3"/>
            <charset val="129"/>
          </rPr>
          <t>모니터</t>
        </r>
        <r>
          <rPr>
            <b/>
            <sz val="9"/>
            <color indexed="81"/>
            <rFont val="Tahoma"/>
            <family val="2"/>
          </rPr>
          <t xml:space="preserve"> 22/01/11</t>
        </r>
      </text>
    </comment>
    <comment ref="H127" authorId="0" shapeId="0" xr:uid="{00000000-0006-0000-0600-000033000000}">
      <text>
        <r>
          <rPr>
            <b/>
            <sz val="9"/>
            <color indexed="81"/>
            <rFont val="Tahoma"/>
            <family val="2"/>
          </rPr>
          <t>user:</t>
        </r>
        <r>
          <rPr>
            <sz val="9"/>
            <color indexed="81"/>
            <rFont val="Tahoma"/>
            <family val="2"/>
          </rPr>
          <t xml:space="preserve">
</t>
        </r>
        <r>
          <rPr>
            <sz val="9"/>
            <color indexed="81"/>
            <rFont val="돋움"/>
            <family val="3"/>
            <charset val="129"/>
          </rPr>
          <t>조달청</t>
        </r>
        <r>
          <rPr>
            <sz val="9"/>
            <color indexed="81"/>
            <rFont val="Tahoma"/>
            <family val="2"/>
          </rPr>
          <t xml:space="preserve"> </t>
        </r>
        <r>
          <rPr>
            <sz val="9"/>
            <color indexed="81"/>
            <rFont val="돋움"/>
            <family val="3"/>
            <charset val="129"/>
          </rPr>
          <t>나라장터</t>
        </r>
        <r>
          <rPr>
            <sz val="9"/>
            <color indexed="81"/>
            <rFont val="Tahoma"/>
            <family val="2"/>
          </rPr>
          <t xml:space="preserve"> </t>
        </r>
        <r>
          <rPr>
            <sz val="9"/>
            <color indexed="81"/>
            <rFont val="돋움"/>
            <family val="3"/>
            <charset val="129"/>
          </rPr>
          <t>구매</t>
        </r>
      </text>
    </comment>
    <comment ref="H128" authorId="0" shapeId="0" xr:uid="{00000000-0006-0000-0600-000034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기안자</t>
        </r>
        <r>
          <rPr>
            <b/>
            <sz val="9"/>
            <color indexed="81"/>
            <rFont val="Tahoma"/>
            <family val="2"/>
          </rPr>
          <t>_</t>
        </r>
        <r>
          <rPr>
            <b/>
            <sz val="9"/>
            <color indexed="81"/>
            <rFont val="돋움"/>
            <family val="3"/>
            <charset val="129"/>
          </rPr>
          <t>하재헌
지출자</t>
        </r>
        <r>
          <rPr>
            <b/>
            <sz val="9"/>
            <color indexed="81"/>
            <rFont val="Tahoma"/>
            <family val="2"/>
          </rPr>
          <t>_</t>
        </r>
        <r>
          <rPr>
            <b/>
            <sz val="9"/>
            <color indexed="81"/>
            <rFont val="돋움"/>
            <family val="3"/>
            <charset val="129"/>
          </rPr>
          <t xml:space="preserve">정수정
</t>
        </r>
        <r>
          <rPr>
            <b/>
            <sz val="9"/>
            <color indexed="81"/>
            <rFont val="Tahoma"/>
            <family val="2"/>
          </rPr>
          <t>cs</t>
        </r>
        <r>
          <rPr>
            <b/>
            <sz val="9"/>
            <color indexed="81"/>
            <rFont val="돋움"/>
            <family val="3"/>
            <charset val="129"/>
          </rPr>
          <t>확인</t>
        </r>
        <r>
          <rPr>
            <b/>
            <sz val="9"/>
            <color indexed="81"/>
            <rFont val="Tahoma"/>
            <family val="2"/>
          </rPr>
          <t xml:space="preserve"> </t>
        </r>
        <r>
          <rPr>
            <b/>
            <sz val="9"/>
            <color indexed="81"/>
            <rFont val="돋움"/>
            <family val="3"/>
            <charset val="129"/>
          </rPr>
          <t>요망</t>
        </r>
      </text>
    </comment>
    <comment ref="AA128" authorId="0" shapeId="0" xr:uid="{00000000-0006-0000-0600-000035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AA131" authorId="0" shapeId="0" xr:uid="{00000000-0006-0000-0600-000036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AA132" authorId="0" shapeId="0" xr:uid="{00000000-0006-0000-0600-000037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AA133" authorId="0" shapeId="0" xr:uid="{00000000-0006-0000-0600-000038000000}">
      <text>
        <r>
          <rPr>
            <b/>
            <sz val="9"/>
            <color indexed="81"/>
            <rFont val="Tahoma"/>
            <family val="2"/>
          </rPr>
          <t>(</t>
        </r>
        <r>
          <rPr>
            <b/>
            <sz val="9"/>
            <color indexed="81"/>
            <rFont val="돋움"/>
            <family val="3"/>
            <charset val="129"/>
          </rPr>
          <t>김영란</t>
        </r>
        <r>
          <rPr>
            <b/>
            <sz val="9"/>
            <color indexed="81"/>
            <rFont val="Tahoma"/>
            <family val="2"/>
          </rPr>
          <t xml:space="preserve">)
</t>
        </r>
        <r>
          <rPr>
            <b/>
            <sz val="9"/>
            <color indexed="81"/>
            <rFont val="돋움"/>
            <family val="3"/>
            <charset val="129"/>
          </rPr>
          <t>세금계산서</t>
        </r>
        <r>
          <rPr>
            <b/>
            <sz val="9"/>
            <color indexed="81"/>
            <rFont val="Tahoma"/>
            <family val="2"/>
          </rPr>
          <t xml:space="preserve"> </t>
        </r>
        <r>
          <rPr>
            <b/>
            <sz val="9"/>
            <color indexed="81"/>
            <rFont val="돋움"/>
            <family val="3"/>
            <charset val="129"/>
          </rPr>
          <t>일자</t>
        </r>
      </text>
    </comment>
    <comment ref="AA134" authorId="0" shapeId="0" xr:uid="{00000000-0006-0000-0600-000039000000}">
      <text>
        <r>
          <rPr>
            <sz val="9"/>
            <color indexed="81"/>
            <rFont val="Tahoma"/>
            <family val="2"/>
          </rPr>
          <t>(</t>
        </r>
        <r>
          <rPr>
            <sz val="9"/>
            <color indexed="81"/>
            <rFont val="돋움"/>
            <family val="3"/>
            <charset val="129"/>
          </rPr>
          <t>김영란</t>
        </r>
        <r>
          <rPr>
            <sz val="9"/>
            <color indexed="81"/>
            <rFont val="Tahoma"/>
            <family val="2"/>
          </rPr>
          <t xml:space="preserve">)
</t>
        </r>
        <r>
          <rPr>
            <sz val="9"/>
            <color indexed="81"/>
            <rFont val="돋움"/>
            <family val="3"/>
            <charset val="129"/>
          </rPr>
          <t>거래명세서</t>
        </r>
        <r>
          <rPr>
            <sz val="9"/>
            <color indexed="81"/>
            <rFont val="Tahoma"/>
            <family val="2"/>
          </rPr>
          <t xml:space="preserve"> </t>
        </r>
        <r>
          <rPr>
            <sz val="9"/>
            <color indexed="81"/>
            <rFont val="돋움"/>
            <family val="3"/>
            <charset val="129"/>
          </rPr>
          <t>일자</t>
        </r>
      </text>
    </comment>
    <comment ref="N135" authorId="0" shapeId="0" xr:uid="{00000000-0006-0000-0600-00003A000000}">
      <text>
        <r>
          <rPr>
            <b/>
            <sz val="9"/>
            <color indexed="81"/>
            <rFont val="Tahoma"/>
            <family val="2"/>
          </rPr>
          <t>user:</t>
        </r>
        <r>
          <rPr>
            <sz val="9"/>
            <color indexed="81"/>
            <rFont val="Tahoma"/>
            <family val="2"/>
          </rPr>
          <t xml:space="preserve">
</t>
        </r>
        <r>
          <rPr>
            <sz val="9"/>
            <color indexed="81"/>
            <rFont val="돋움"/>
            <family val="3"/>
            <charset val="129"/>
          </rPr>
          <t>준공금</t>
        </r>
        <r>
          <rPr>
            <sz val="9"/>
            <color indexed="81"/>
            <rFont val="Tahoma"/>
            <family val="2"/>
          </rPr>
          <t xml:space="preserve"> </t>
        </r>
        <r>
          <rPr>
            <sz val="9"/>
            <color indexed="81"/>
            <rFont val="돋움"/>
            <family val="3"/>
            <charset val="129"/>
          </rPr>
          <t>세금계산서</t>
        </r>
      </text>
    </comment>
    <comment ref="AA135" authorId="0" shapeId="0" xr:uid="{00000000-0006-0000-0600-00003B000000}">
      <text>
        <r>
          <rPr>
            <b/>
            <sz val="9"/>
            <color indexed="81"/>
            <rFont val="돋움"/>
            <family val="3"/>
            <charset val="129"/>
          </rPr>
          <t>(김영란) 실준공일자
경영지원실-1204관련 준공검사조서 준공일자 묭사
준공일자_22-04-30</t>
        </r>
      </text>
    </comment>
    <comment ref="AB135" authorId="0" shapeId="0" xr:uid="{00000000-0006-0000-0600-00003C000000}">
      <text>
        <r>
          <rPr>
            <b/>
            <sz val="9"/>
            <color indexed="81"/>
            <rFont val="Tahoma"/>
            <family val="2"/>
          </rPr>
          <t>(</t>
        </r>
        <r>
          <rPr>
            <b/>
            <sz val="9"/>
            <color indexed="81"/>
            <rFont val="돋움"/>
            <family val="3"/>
            <charset val="129"/>
          </rPr>
          <t>김영란</t>
        </r>
        <r>
          <rPr>
            <b/>
            <sz val="9"/>
            <color indexed="81"/>
            <rFont val="Tahoma"/>
            <family val="2"/>
          </rPr>
          <t>)</t>
        </r>
        <r>
          <rPr>
            <b/>
            <sz val="9"/>
            <color indexed="81"/>
            <rFont val="돋움"/>
            <family val="3"/>
            <charset val="129"/>
          </rPr>
          <t xml:space="preserve">
경영지원실</t>
        </r>
        <r>
          <rPr>
            <b/>
            <sz val="9"/>
            <color indexed="81"/>
            <rFont val="Tahoma"/>
            <family val="2"/>
          </rPr>
          <t>-1062</t>
        </r>
        <r>
          <rPr>
            <b/>
            <sz val="9"/>
            <color indexed="81"/>
            <rFont val="돋움"/>
            <family val="3"/>
            <charset val="129"/>
          </rPr>
          <t>관련</t>
        </r>
      </text>
    </comment>
    <comment ref="AC135" authorId="0" shapeId="0" xr:uid="{00000000-0006-0000-0600-00003D000000}">
      <text>
        <r>
          <rPr>
            <b/>
            <sz val="9"/>
            <color indexed="81"/>
            <rFont val="Tahoma"/>
            <family val="2"/>
          </rPr>
          <t>(</t>
        </r>
        <r>
          <rPr>
            <b/>
            <sz val="9"/>
            <color indexed="81"/>
            <rFont val="돋움"/>
            <family val="3"/>
            <charset val="129"/>
          </rPr>
          <t>김영란</t>
        </r>
        <r>
          <rPr>
            <b/>
            <sz val="9"/>
            <color indexed="81"/>
            <rFont val="Tahoma"/>
            <family val="2"/>
          </rPr>
          <t>)</t>
        </r>
        <r>
          <rPr>
            <b/>
            <sz val="9"/>
            <color indexed="81"/>
            <rFont val="돋움"/>
            <family val="3"/>
            <charset val="129"/>
          </rPr>
          <t>실준공일자
준공일자</t>
        </r>
        <r>
          <rPr>
            <b/>
            <sz val="9"/>
            <color indexed="81"/>
            <rFont val="Tahoma"/>
            <family val="2"/>
          </rPr>
          <t>_22-04-30</t>
        </r>
      </text>
    </comment>
    <comment ref="L137" authorId="0" shapeId="0" xr:uid="{00000000-0006-0000-0600-00003E000000}">
      <text>
        <r>
          <rPr>
            <b/>
            <sz val="9"/>
            <color indexed="81"/>
            <rFont val="Tahoma"/>
            <family val="2"/>
          </rPr>
          <t>user:</t>
        </r>
        <r>
          <rPr>
            <sz val="9"/>
            <color indexed="81"/>
            <rFont val="Tahoma"/>
            <family val="2"/>
          </rPr>
          <t xml:space="preserve">
</t>
        </r>
        <r>
          <rPr>
            <sz val="9"/>
            <color indexed="81"/>
            <rFont val="돋움"/>
            <family val="3"/>
            <charset val="129"/>
          </rPr>
          <t>발주요청문서</t>
        </r>
        <r>
          <rPr>
            <sz val="9"/>
            <color indexed="81"/>
            <rFont val="Tahoma"/>
            <family val="2"/>
          </rPr>
          <t xml:space="preserve"> </t>
        </r>
        <r>
          <rPr>
            <sz val="9"/>
            <color indexed="81"/>
            <rFont val="돋움"/>
            <family val="3"/>
            <charset val="129"/>
          </rPr>
          <t>기준</t>
        </r>
      </text>
    </comment>
    <comment ref="AA137" authorId="0" shapeId="0" xr:uid="{00000000-0006-0000-0600-00003F000000}">
      <text>
        <r>
          <rPr>
            <b/>
            <sz val="9"/>
            <color indexed="81"/>
            <rFont val="Tahoma"/>
            <family val="2"/>
          </rPr>
          <t>user:</t>
        </r>
        <r>
          <rPr>
            <sz val="9"/>
            <color indexed="81"/>
            <rFont val="Tahoma"/>
            <family val="2"/>
          </rPr>
          <t xml:space="preserve">
</t>
        </r>
        <r>
          <rPr>
            <sz val="9"/>
            <color indexed="81"/>
            <rFont val="돋움"/>
            <family val="3"/>
            <charset val="129"/>
          </rPr>
          <t>완수급</t>
        </r>
        <r>
          <rPr>
            <sz val="9"/>
            <color indexed="81"/>
            <rFont val="Tahoma"/>
            <family val="2"/>
          </rPr>
          <t xml:space="preserve"> </t>
        </r>
        <r>
          <rPr>
            <sz val="9"/>
            <color indexed="81"/>
            <rFont val="돋움"/>
            <family val="3"/>
            <charset val="129"/>
          </rPr>
          <t>지급</t>
        </r>
        <r>
          <rPr>
            <sz val="9"/>
            <color indexed="81"/>
            <rFont val="Tahoma"/>
            <family val="2"/>
          </rPr>
          <t xml:space="preserve"> </t>
        </r>
        <r>
          <rPr>
            <sz val="9"/>
            <color indexed="81"/>
            <rFont val="돋움"/>
            <family val="3"/>
            <charset val="129"/>
          </rPr>
          <t>관련</t>
        </r>
        <r>
          <rPr>
            <sz val="9"/>
            <color indexed="81"/>
            <rFont val="Tahoma"/>
            <family val="2"/>
          </rPr>
          <t xml:space="preserve"> </t>
        </r>
        <r>
          <rPr>
            <sz val="9"/>
            <color indexed="81"/>
            <rFont val="돋움"/>
            <family val="3"/>
            <charset val="129"/>
          </rPr>
          <t>시행문</t>
        </r>
        <r>
          <rPr>
            <sz val="9"/>
            <color indexed="81"/>
            <rFont val="Tahoma"/>
            <family val="2"/>
          </rPr>
          <t xml:space="preserve"> </t>
        </r>
        <r>
          <rPr>
            <sz val="9"/>
            <color indexed="81"/>
            <rFont val="돋움"/>
            <family val="3"/>
            <charset val="129"/>
          </rPr>
          <t>결재일</t>
        </r>
        <r>
          <rPr>
            <sz val="9"/>
            <color indexed="81"/>
            <rFont val="Tahoma"/>
            <family val="2"/>
          </rPr>
          <t xml:space="preserve"> </t>
        </r>
      </text>
    </comment>
    <comment ref="N138" authorId="0" shapeId="0" xr:uid="{00000000-0006-0000-0600-000040000000}">
      <text>
        <r>
          <rPr>
            <b/>
            <sz val="9"/>
            <color indexed="81"/>
            <rFont val="Tahoma"/>
            <family val="2"/>
          </rPr>
          <t>user:</t>
        </r>
        <r>
          <rPr>
            <sz val="9"/>
            <color indexed="81"/>
            <rFont val="Tahoma"/>
            <family val="2"/>
          </rPr>
          <t xml:space="preserve">
</t>
        </r>
        <r>
          <rPr>
            <sz val="9"/>
            <color indexed="81"/>
            <rFont val="돋움"/>
            <family val="3"/>
            <charset val="129"/>
          </rPr>
          <t>계약조건에</t>
        </r>
        <r>
          <rPr>
            <sz val="9"/>
            <color indexed="81"/>
            <rFont val="Tahoma"/>
            <family val="2"/>
          </rPr>
          <t xml:space="preserve"> </t>
        </r>
        <r>
          <rPr>
            <sz val="9"/>
            <color indexed="81"/>
            <rFont val="돋움"/>
            <family val="3"/>
            <charset val="129"/>
          </rPr>
          <t>정산내용</t>
        </r>
        <r>
          <rPr>
            <sz val="9"/>
            <color indexed="81"/>
            <rFont val="Tahoma"/>
            <family val="2"/>
          </rPr>
          <t xml:space="preserve"> </t>
        </r>
        <r>
          <rPr>
            <sz val="9"/>
            <color indexed="81"/>
            <rFont val="돋움"/>
            <family val="3"/>
            <charset val="129"/>
          </rPr>
          <t>확인</t>
        </r>
        <r>
          <rPr>
            <sz val="9"/>
            <color indexed="81"/>
            <rFont val="Tahoma"/>
            <family val="2"/>
          </rPr>
          <t xml:space="preserve">, MIS </t>
        </r>
        <r>
          <rPr>
            <sz val="9"/>
            <color indexed="81"/>
            <rFont val="돋움"/>
            <family val="3"/>
            <charset val="129"/>
          </rPr>
          <t>확인</t>
        </r>
        <r>
          <rPr>
            <sz val="9"/>
            <color indexed="81"/>
            <rFont val="Tahoma"/>
            <family val="2"/>
          </rPr>
          <t xml:space="preserve"> </t>
        </r>
        <r>
          <rPr>
            <sz val="9"/>
            <color indexed="81"/>
            <rFont val="돋움"/>
            <family val="3"/>
            <charset val="129"/>
          </rPr>
          <t>필요
일산감사</t>
        </r>
        <r>
          <rPr>
            <sz val="9"/>
            <color indexed="81"/>
            <rFont val="Tahoma"/>
            <family val="2"/>
          </rPr>
          <t xml:space="preserve"> </t>
        </r>
        <r>
          <rPr>
            <sz val="9"/>
            <color indexed="81"/>
            <rFont val="돋움"/>
            <family val="3"/>
            <charset val="129"/>
          </rPr>
          <t>의뢰</t>
        </r>
        <r>
          <rPr>
            <sz val="9"/>
            <color indexed="81"/>
            <rFont val="Tahoma"/>
            <family val="2"/>
          </rPr>
          <t xml:space="preserve"> </t>
        </r>
        <r>
          <rPr>
            <sz val="9"/>
            <color indexed="81"/>
            <rFont val="돋움"/>
            <family val="3"/>
            <charset val="129"/>
          </rPr>
          <t>상</t>
        </r>
        <r>
          <rPr>
            <sz val="9"/>
            <color indexed="81"/>
            <rFont val="Tahoma"/>
            <family val="2"/>
          </rPr>
          <t xml:space="preserve"> </t>
        </r>
        <r>
          <rPr>
            <sz val="9"/>
            <color indexed="81"/>
            <rFont val="돋움"/>
            <family val="3"/>
            <charset val="129"/>
          </rPr>
          <t>내역</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일자</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작성</t>
        </r>
      </text>
    </comment>
    <comment ref="L139" authorId="0" shapeId="0" xr:uid="{00000000-0006-0000-0600-000041000000}">
      <text>
        <r>
          <rPr>
            <b/>
            <sz val="9"/>
            <color indexed="81"/>
            <rFont val="Tahoma"/>
            <family val="2"/>
          </rPr>
          <t>user:</t>
        </r>
        <r>
          <rPr>
            <b/>
            <sz val="9"/>
            <color indexed="81"/>
            <rFont val="돋움"/>
            <family val="3"/>
            <charset val="129"/>
          </rPr>
          <t>위와</t>
        </r>
        <r>
          <rPr>
            <b/>
            <sz val="9"/>
            <color indexed="81"/>
            <rFont val="Tahoma"/>
            <family val="2"/>
          </rPr>
          <t xml:space="preserve"> </t>
        </r>
        <r>
          <rPr>
            <b/>
            <sz val="9"/>
            <color indexed="81"/>
            <rFont val="돋움"/>
            <family val="3"/>
            <charset val="129"/>
          </rPr>
          <t>동</t>
        </r>
      </text>
    </comment>
    <comment ref="AA139" authorId="0" shapeId="0" xr:uid="{00000000-0006-0000-0600-000042000000}">
      <text>
        <r>
          <rPr>
            <b/>
            <sz val="9"/>
            <color indexed="81"/>
            <rFont val="Tahoma"/>
            <family val="2"/>
          </rPr>
          <t>user:</t>
        </r>
        <r>
          <rPr>
            <sz val="9"/>
            <color indexed="81"/>
            <rFont val="Tahoma"/>
            <family val="2"/>
          </rPr>
          <t xml:space="preserve">
</t>
        </r>
        <r>
          <rPr>
            <sz val="9"/>
            <color indexed="81"/>
            <rFont val="돋움"/>
            <family val="3"/>
            <charset val="129"/>
          </rPr>
          <t>준공보고</t>
        </r>
        <r>
          <rPr>
            <sz val="9"/>
            <color indexed="81"/>
            <rFont val="Tahoma"/>
            <family val="2"/>
          </rPr>
          <t xml:space="preserve"> </t>
        </r>
        <r>
          <rPr>
            <sz val="9"/>
            <color indexed="81"/>
            <rFont val="돋움"/>
            <family val="3"/>
            <charset val="129"/>
          </rPr>
          <t>기안문</t>
        </r>
        <r>
          <rPr>
            <sz val="9"/>
            <color indexed="81"/>
            <rFont val="Tahoma"/>
            <family val="2"/>
          </rPr>
          <t xml:space="preserve"> </t>
        </r>
        <r>
          <rPr>
            <sz val="9"/>
            <color indexed="81"/>
            <rFont val="돋움"/>
            <family val="3"/>
            <charset val="129"/>
          </rPr>
          <t>결재일</t>
        </r>
      </text>
    </comment>
    <comment ref="L140" authorId="0" shapeId="0" xr:uid="{00000000-0006-0000-0600-000043000000}">
      <text>
        <r>
          <rPr>
            <b/>
            <sz val="9"/>
            <color indexed="81"/>
            <rFont val="Tahoma"/>
            <family val="2"/>
          </rPr>
          <t>user:</t>
        </r>
        <r>
          <rPr>
            <sz val="9"/>
            <color indexed="81"/>
            <rFont val="Tahoma"/>
            <family val="2"/>
          </rPr>
          <t xml:space="preserve">
</t>
        </r>
        <r>
          <rPr>
            <sz val="9"/>
            <color indexed="81"/>
            <rFont val="돋움"/>
            <family val="3"/>
            <charset val="129"/>
          </rPr>
          <t>위와</t>
        </r>
        <r>
          <rPr>
            <sz val="9"/>
            <color indexed="81"/>
            <rFont val="Tahoma"/>
            <family val="2"/>
          </rPr>
          <t xml:space="preserve"> </t>
        </r>
        <r>
          <rPr>
            <sz val="9"/>
            <color indexed="81"/>
            <rFont val="돋움"/>
            <family val="3"/>
            <charset val="129"/>
          </rPr>
          <t>동</t>
        </r>
      </text>
    </comment>
    <comment ref="AA140" authorId="0" shapeId="0" xr:uid="{00000000-0006-0000-0600-000044000000}">
      <text>
        <r>
          <rPr>
            <b/>
            <sz val="9"/>
            <color indexed="81"/>
            <rFont val="Tahoma"/>
            <family val="2"/>
          </rPr>
          <t>user:</t>
        </r>
        <r>
          <rPr>
            <sz val="9"/>
            <color indexed="81"/>
            <rFont val="Tahoma"/>
            <family val="2"/>
          </rPr>
          <t xml:space="preserve">
</t>
        </r>
        <r>
          <rPr>
            <sz val="9"/>
            <color indexed="81"/>
            <rFont val="돋움"/>
            <family val="3"/>
            <charset val="129"/>
          </rPr>
          <t>준공보고</t>
        </r>
        <r>
          <rPr>
            <sz val="9"/>
            <color indexed="81"/>
            <rFont val="Tahoma"/>
            <family val="2"/>
          </rPr>
          <t xml:space="preserve"> </t>
        </r>
        <r>
          <rPr>
            <sz val="9"/>
            <color indexed="81"/>
            <rFont val="돋움"/>
            <family val="3"/>
            <charset val="129"/>
          </rPr>
          <t>기안문</t>
        </r>
        <r>
          <rPr>
            <sz val="9"/>
            <color indexed="81"/>
            <rFont val="Tahoma"/>
            <family val="2"/>
          </rPr>
          <t xml:space="preserve"> </t>
        </r>
        <r>
          <rPr>
            <sz val="9"/>
            <color indexed="81"/>
            <rFont val="돋움"/>
            <family val="3"/>
            <charset val="129"/>
          </rPr>
          <t>결재일</t>
        </r>
      </text>
    </comment>
    <comment ref="AA147" authorId="0" shapeId="0" xr:uid="{00000000-0006-0000-0600-000045000000}">
      <text>
        <r>
          <rPr>
            <b/>
            <sz val="9"/>
            <color indexed="81"/>
            <rFont val="Tahoma"/>
            <family val="2"/>
          </rPr>
          <t>user:</t>
        </r>
        <r>
          <rPr>
            <sz val="9"/>
            <color indexed="81"/>
            <rFont val="Tahoma"/>
            <family val="2"/>
          </rPr>
          <t xml:space="preserve">
</t>
        </r>
        <r>
          <rPr>
            <sz val="9"/>
            <color indexed="81"/>
            <rFont val="돋움"/>
            <family val="3"/>
            <charset val="129"/>
          </rPr>
          <t>준공</t>
        </r>
        <r>
          <rPr>
            <sz val="9"/>
            <color indexed="81"/>
            <rFont val="Tahoma"/>
            <family val="2"/>
          </rPr>
          <t xml:space="preserve"> </t>
        </r>
        <r>
          <rPr>
            <sz val="9"/>
            <color indexed="81"/>
            <rFont val="돋움"/>
            <family val="3"/>
            <charset val="129"/>
          </rPr>
          <t>알림</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근거문서</t>
        </r>
        <r>
          <rPr>
            <sz val="9"/>
            <color indexed="81"/>
            <rFont val="Tahoma"/>
            <family val="2"/>
          </rPr>
          <t xml:space="preserve"> </t>
        </r>
        <r>
          <rPr>
            <sz val="9"/>
            <color indexed="81"/>
            <rFont val="돋움"/>
            <family val="3"/>
            <charset val="129"/>
          </rPr>
          <t>기안문</t>
        </r>
        <r>
          <rPr>
            <sz val="9"/>
            <color indexed="81"/>
            <rFont val="Tahoma"/>
            <family val="2"/>
          </rPr>
          <t xml:space="preserve"> </t>
        </r>
        <r>
          <rPr>
            <sz val="9"/>
            <color indexed="81"/>
            <rFont val="돋움"/>
            <family val="3"/>
            <charset val="129"/>
          </rPr>
          <t>결재일</t>
        </r>
      </text>
    </comment>
    <comment ref="AC147" authorId="0" shapeId="0" xr:uid="{00000000-0006-0000-0600-000046000000}">
      <text>
        <r>
          <rPr>
            <b/>
            <sz val="9"/>
            <color indexed="81"/>
            <rFont val="Tahoma"/>
            <family val="2"/>
          </rPr>
          <t>user:</t>
        </r>
        <r>
          <rPr>
            <sz val="9"/>
            <color indexed="81"/>
            <rFont val="Tahoma"/>
            <family val="2"/>
          </rPr>
          <t xml:space="preserve">
</t>
        </r>
        <r>
          <rPr>
            <sz val="9"/>
            <color indexed="81"/>
            <rFont val="돋움"/>
            <family val="3"/>
            <charset val="129"/>
          </rPr>
          <t>준공</t>
        </r>
        <r>
          <rPr>
            <sz val="9"/>
            <color indexed="81"/>
            <rFont val="Tahoma"/>
            <family val="2"/>
          </rPr>
          <t xml:space="preserve"> </t>
        </r>
        <r>
          <rPr>
            <sz val="9"/>
            <color indexed="81"/>
            <rFont val="돋움"/>
            <family val="3"/>
            <charset val="129"/>
          </rPr>
          <t>알림</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근거문서</t>
        </r>
        <r>
          <rPr>
            <sz val="9"/>
            <color indexed="81"/>
            <rFont val="Tahoma"/>
            <family val="2"/>
          </rPr>
          <t xml:space="preserve"> </t>
        </r>
        <r>
          <rPr>
            <sz val="9"/>
            <color indexed="81"/>
            <rFont val="돋움"/>
            <family val="3"/>
            <charset val="129"/>
          </rPr>
          <t>기안문</t>
        </r>
        <r>
          <rPr>
            <sz val="9"/>
            <color indexed="81"/>
            <rFont val="Tahoma"/>
            <family val="2"/>
          </rPr>
          <t xml:space="preserve"> </t>
        </r>
        <r>
          <rPr>
            <sz val="9"/>
            <color indexed="81"/>
            <rFont val="돋움"/>
            <family val="3"/>
            <charset val="129"/>
          </rPr>
          <t>결재일</t>
        </r>
      </text>
    </comment>
    <comment ref="AA148" authorId="0" shapeId="0" xr:uid="{00000000-0006-0000-0600-000047000000}">
      <text>
        <r>
          <rPr>
            <b/>
            <sz val="9"/>
            <color indexed="81"/>
            <rFont val="Tahoma"/>
            <family val="2"/>
          </rPr>
          <t xml:space="preserve">user:
</t>
        </r>
        <r>
          <rPr>
            <b/>
            <sz val="9"/>
            <color indexed="81"/>
            <rFont val="돋움"/>
            <family val="3"/>
            <charset val="129"/>
          </rPr>
          <t>준공게</t>
        </r>
        <r>
          <rPr>
            <b/>
            <sz val="9"/>
            <color indexed="81"/>
            <rFont val="Tahoma"/>
            <family val="2"/>
          </rPr>
          <t xml:space="preserve"> </t>
        </r>
        <r>
          <rPr>
            <b/>
            <sz val="9"/>
            <color indexed="81"/>
            <rFont val="돋움"/>
            <family val="3"/>
            <charset val="129"/>
          </rPr>
          <t>제출</t>
        </r>
        <r>
          <rPr>
            <b/>
            <sz val="9"/>
            <color indexed="81"/>
            <rFont val="Tahoma"/>
            <family val="2"/>
          </rPr>
          <t xml:space="preserve"> </t>
        </r>
        <r>
          <rPr>
            <b/>
            <sz val="9"/>
            <color indexed="81"/>
            <rFont val="돋움"/>
            <family val="3"/>
            <charset val="129"/>
          </rPr>
          <t>협조문</t>
        </r>
        <r>
          <rPr>
            <b/>
            <sz val="9"/>
            <color indexed="81"/>
            <rFont val="Tahoma"/>
            <family val="2"/>
          </rPr>
          <t xml:space="preserve"> </t>
        </r>
        <r>
          <rPr>
            <b/>
            <sz val="9"/>
            <color indexed="81"/>
            <rFont val="돋움"/>
            <family val="3"/>
            <charset val="129"/>
          </rPr>
          <t>결재일</t>
        </r>
      </text>
    </comment>
    <comment ref="AC148" authorId="0" shapeId="0" xr:uid="{00000000-0006-0000-0600-000048000000}">
      <text>
        <r>
          <rPr>
            <b/>
            <sz val="9"/>
            <color indexed="81"/>
            <rFont val="Tahoma"/>
            <family val="2"/>
          </rPr>
          <t xml:space="preserve">user:
</t>
        </r>
        <r>
          <rPr>
            <b/>
            <sz val="9"/>
            <color indexed="81"/>
            <rFont val="돋움"/>
            <family val="3"/>
            <charset val="129"/>
          </rPr>
          <t>준공게</t>
        </r>
        <r>
          <rPr>
            <b/>
            <sz val="9"/>
            <color indexed="81"/>
            <rFont val="Tahoma"/>
            <family val="2"/>
          </rPr>
          <t xml:space="preserve"> </t>
        </r>
        <r>
          <rPr>
            <b/>
            <sz val="9"/>
            <color indexed="81"/>
            <rFont val="돋움"/>
            <family val="3"/>
            <charset val="129"/>
          </rPr>
          <t>제출</t>
        </r>
        <r>
          <rPr>
            <b/>
            <sz val="9"/>
            <color indexed="81"/>
            <rFont val="Tahoma"/>
            <family val="2"/>
          </rPr>
          <t xml:space="preserve"> </t>
        </r>
        <r>
          <rPr>
            <b/>
            <sz val="9"/>
            <color indexed="81"/>
            <rFont val="돋움"/>
            <family val="3"/>
            <charset val="129"/>
          </rPr>
          <t>협조문</t>
        </r>
        <r>
          <rPr>
            <b/>
            <sz val="9"/>
            <color indexed="81"/>
            <rFont val="Tahoma"/>
            <family val="2"/>
          </rPr>
          <t xml:space="preserve"> </t>
        </r>
        <r>
          <rPr>
            <b/>
            <sz val="9"/>
            <color indexed="81"/>
            <rFont val="돋움"/>
            <family val="3"/>
            <charset val="129"/>
          </rPr>
          <t>결재일</t>
        </r>
      </text>
    </comment>
    <comment ref="AA149" authorId="0" shapeId="0" xr:uid="{00000000-0006-0000-0600-000049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t>
        </r>
        <r>
          <rPr>
            <sz val="9"/>
            <color indexed="81"/>
            <rFont val="Tahoma"/>
            <family val="2"/>
          </rPr>
          <t xml:space="preserve"> </t>
        </r>
        <r>
          <rPr>
            <sz val="9"/>
            <color indexed="81"/>
            <rFont val="돋움"/>
            <family val="3"/>
            <charset val="129"/>
          </rPr>
          <t>일자</t>
        </r>
      </text>
    </comment>
    <comment ref="AC149" authorId="0" shapeId="0" xr:uid="{00000000-0006-0000-0600-00004A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t>
        </r>
        <r>
          <rPr>
            <sz val="9"/>
            <color indexed="81"/>
            <rFont val="Tahoma"/>
            <family val="2"/>
          </rPr>
          <t xml:space="preserve"> </t>
        </r>
        <r>
          <rPr>
            <sz val="9"/>
            <color indexed="81"/>
            <rFont val="돋움"/>
            <family val="3"/>
            <charset val="129"/>
          </rPr>
          <t>일자</t>
        </r>
      </text>
    </comment>
    <comment ref="AA150" authorId="0" shapeId="0" xr:uid="{00000000-0006-0000-0600-00004B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t>
        </r>
        <r>
          <rPr>
            <sz val="9"/>
            <color indexed="81"/>
            <rFont val="Tahoma"/>
            <family val="2"/>
          </rPr>
          <t xml:space="preserve"> </t>
        </r>
        <r>
          <rPr>
            <sz val="9"/>
            <color indexed="81"/>
            <rFont val="돋움"/>
            <family val="3"/>
            <charset val="129"/>
          </rPr>
          <t>일자</t>
        </r>
      </text>
    </comment>
    <comment ref="AA153" authorId="0" shapeId="0" xr:uid="{00000000-0006-0000-0600-00004C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t>
        </r>
        <r>
          <rPr>
            <sz val="9"/>
            <color indexed="81"/>
            <rFont val="Tahoma"/>
            <family val="2"/>
          </rPr>
          <t xml:space="preserve"> </t>
        </r>
        <r>
          <rPr>
            <sz val="9"/>
            <color indexed="81"/>
            <rFont val="돋움"/>
            <family val="3"/>
            <charset val="129"/>
          </rPr>
          <t>일자</t>
        </r>
      </text>
    </comment>
    <comment ref="AA154" authorId="0" shapeId="0" xr:uid="{00000000-0006-0000-0600-00004D000000}">
      <text>
        <r>
          <rPr>
            <b/>
            <sz val="9"/>
            <color indexed="81"/>
            <rFont val="Tahoma"/>
            <family val="2"/>
          </rPr>
          <t xml:space="preserve">user:
</t>
        </r>
        <r>
          <rPr>
            <b/>
            <sz val="9"/>
            <color indexed="81"/>
            <rFont val="돋움"/>
            <family val="3"/>
            <charset val="129"/>
          </rPr>
          <t>준공계</t>
        </r>
        <r>
          <rPr>
            <b/>
            <sz val="9"/>
            <color indexed="81"/>
            <rFont val="Tahoma"/>
            <family val="2"/>
          </rPr>
          <t xml:space="preserve"> </t>
        </r>
        <r>
          <rPr>
            <b/>
            <sz val="9"/>
            <color indexed="81"/>
            <rFont val="돋움"/>
            <family val="3"/>
            <charset val="129"/>
          </rPr>
          <t>제출</t>
        </r>
        <r>
          <rPr>
            <b/>
            <sz val="9"/>
            <color indexed="81"/>
            <rFont val="Tahoma"/>
            <family val="2"/>
          </rPr>
          <t xml:space="preserve"> </t>
        </r>
        <r>
          <rPr>
            <b/>
            <sz val="9"/>
            <color indexed="81"/>
            <rFont val="돋움"/>
            <family val="3"/>
            <charset val="129"/>
          </rPr>
          <t>협조문</t>
        </r>
        <r>
          <rPr>
            <b/>
            <sz val="9"/>
            <color indexed="81"/>
            <rFont val="Tahoma"/>
            <family val="2"/>
          </rPr>
          <t xml:space="preserve"> </t>
        </r>
        <r>
          <rPr>
            <b/>
            <sz val="9"/>
            <color indexed="81"/>
            <rFont val="돋움"/>
            <family val="3"/>
            <charset val="129"/>
          </rPr>
          <t>결재일</t>
        </r>
      </text>
    </comment>
    <comment ref="AC154" authorId="0" shapeId="0" xr:uid="{00000000-0006-0000-0600-00004E000000}">
      <text>
        <r>
          <rPr>
            <b/>
            <sz val="9"/>
            <color indexed="81"/>
            <rFont val="Tahoma"/>
            <family val="2"/>
          </rPr>
          <t xml:space="preserve">user:
</t>
        </r>
        <r>
          <rPr>
            <b/>
            <sz val="9"/>
            <color indexed="81"/>
            <rFont val="돋움"/>
            <family val="3"/>
            <charset val="129"/>
          </rPr>
          <t>준공계</t>
        </r>
        <r>
          <rPr>
            <b/>
            <sz val="9"/>
            <color indexed="81"/>
            <rFont val="Tahoma"/>
            <family val="2"/>
          </rPr>
          <t xml:space="preserve"> </t>
        </r>
        <r>
          <rPr>
            <b/>
            <sz val="9"/>
            <color indexed="81"/>
            <rFont val="돋움"/>
            <family val="3"/>
            <charset val="129"/>
          </rPr>
          <t>제출</t>
        </r>
        <r>
          <rPr>
            <b/>
            <sz val="9"/>
            <color indexed="81"/>
            <rFont val="Tahoma"/>
            <family val="2"/>
          </rPr>
          <t xml:space="preserve"> </t>
        </r>
        <r>
          <rPr>
            <b/>
            <sz val="9"/>
            <color indexed="81"/>
            <rFont val="돋움"/>
            <family val="3"/>
            <charset val="129"/>
          </rPr>
          <t>협조문</t>
        </r>
        <r>
          <rPr>
            <b/>
            <sz val="9"/>
            <color indexed="81"/>
            <rFont val="Tahoma"/>
            <family val="2"/>
          </rPr>
          <t xml:space="preserve"> </t>
        </r>
        <r>
          <rPr>
            <b/>
            <sz val="9"/>
            <color indexed="81"/>
            <rFont val="돋움"/>
            <family val="3"/>
            <charset val="129"/>
          </rPr>
          <t>결재일</t>
        </r>
      </text>
    </comment>
    <comment ref="AA156" authorId="0" shapeId="0" xr:uid="{00000000-0006-0000-0600-00004F000000}">
      <text>
        <r>
          <rPr>
            <b/>
            <sz val="9"/>
            <color indexed="81"/>
            <rFont val="Tahoma"/>
            <family val="2"/>
          </rPr>
          <t>user:</t>
        </r>
        <r>
          <rPr>
            <sz val="9"/>
            <color indexed="81"/>
            <rFont val="Tahoma"/>
            <family val="2"/>
          </rPr>
          <t xml:space="preserve">
</t>
        </r>
        <r>
          <rPr>
            <sz val="9"/>
            <color indexed="81"/>
            <rFont val="돋움"/>
            <family val="3"/>
            <charset val="129"/>
          </rPr>
          <t>납품기한</t>
        </r>
        <r>
          <rPr>
            <sz val="9"/>
            <color indexed="81"/>
            <rFont val="Tahoma"/>
            <family val="2"/>
          </rPr>
          <t xml:space="preserve"> </t>
        </r>
        <r>
          <rPr>
            <sz val="9"/>
            <color indexed="81"/>
            <rFont val="돋움"/>
            <family val="3"/>
            <charset val="129"/>
          </rPr>
          <t xml:space="preserve">기재
</t>
        </r>
      </text>
    </comment>
    <comment ref="AA160" authorId="0" shapeId="0" xr:uid="{00000000-0006-0000-0600-000050000000}">
      <text>
        <r>
          <rPr>
            <b/>
            <sz val="9"/>
            <color indexed="81"/>
            <rFont val="Tahoma"/>
            <family val="2"/>
          </rPr>
          <t xml:space="preserve">user:
</t>
        </r>
        <r>
          <rPr>
            <b/>
            <sz val="9"/>
            <color indexed="81"/>
            <rFont val="돋움"/>
            <family val="3"/>
            <charset val="129"/>
          </rPr>
          <t>세금계산서</t>
        </r>
        <r>
          <rPr>
            <b/>
            <sz val="9"/>
            <color indexed="81"/>
            <rFont val="Tahoma"/>
            <family val="2"/>
          </rPr>
          <t xml:space="preserve"> </t>
        </r>
        <r>
          <rPr>
            <b/>
            <sz val="9"/>
            <color indexed="81"/>
            <rFont val="돋움"/>
            <family val="3"/>
            <charset val="129"/>
          </rPr>
          <t>발행일자</t>
        </r>
        <r>
          <rPr>
            <b/>
            <sz val="9"/>
            <color indexed="81"/>
            <rFont val="Tahoma"/>
            <family val="2"/>
          </rPr>
          <t xml:space="preserve"> </t>
        </r>
        <r>
          <rPr>
            <b/>
            <sz val="9"/>
            <color indexed="81"/>
            <rFont val="돋움"/>
            <family val="3"/>
            <charset val="129"/>
          </rPr>
          <t>기재</t>
        </r>
      </text>
    </comment>
    <comment ref="AA162" authorId="0" shapeId="0" xr:uid="{00000000-0006-0000-0600-000051000000}">
      <text>
        <r>
          <rPr>
            <b/>
            <sz val="9"/>
            <color indexed="81"/>
            <rFont val="Tahoma"/>
            <family val="2"/>
          </rPr>
          <t>user:</t>
        </r>
        <r>
          <rPr>
            <sz val="9"/>
            <color indexed="81"/>
            <rFont val="Tahoma"/>
            <family val="2"/>
          </rPr>
          <t xml:space="preserve">
</t>
        </r>
        <r>
          <rPr>
            <sz val="9"/>
            <color indexed="81"/>
            <rFont val="돋움"/>
            <family val="3"/>
            <charset val="129"/>
          </rPr>
          <t>준공금</t>
        </r>
        <r>
          <rPr>
            <sz val="9"/>
            <color indexed="81"/>
            <rFont val="Tahoma"/>
            <family val="2"/>
          </rPr>
          <t xml:space="preserve"> </t>
        </r>
        <r>
          <rPr>
            <sz val="9"/>
            <color indexed="81"/>
            <rFont val="돋움"/>
            <family val="3"/>
            <charset val="129"/>
          </rPr>
          <t>편치</t>
        </r>
      </text>
    </comment>
    <comment ref="AA163" authorId="0" shapeId="0" xr:uid="{00000000-0006-0000-0600-000052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발행일</t>
        </r>
      </text>
    </comment>
    <comment ref="AA165" authorId="0" shapeId="0" xr:uid="{00000000-0006-0000-0600-000053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t>
        </r>
        <r>
          <rPr>
            <sz val="9"/>
            <color indexed="81"/>
            <rFont val="Tahoma"/>
            <family val="2"/>
          </rPr>
          <t xml:space="preserve"> </t>
        </r>
        <r>
          <rPr>
            <sz val="9"/>
            <color indexed="81"/>
            <rFont val="돋움"/>
            <family val="3"/>
            <charset val="129"/>
          </rPr>
          <t>일자</t>
        </r>
      </text>
    </comment>
    <comment ref="AA166" authorId="0" shapeId="0" xr:uid="{00000000-0006-0000-0600-000054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t>
        </r>
        <r>
          <rPr>
            <sz val="9"/>
            <color indexed="81"/>
            <rFont val="Tahoma"/>
            <family val="2"/>
          </rPr>
          <t xml:space="preserve"> </t>
        </r>
        <r>
          <rPr>
            <sz val="9"/>
            <color indexed="81"/>
            <rFont val="돋움"/>
            <family val="3"/>
            <charset val="129"/>
          </rPr>
          <t>일자</t>
        </r>
      </text>
    </comment>
    <comment ref="AA167" authorId="0" shapeId="0" xr:uid="{00000000-0006-0000-0600-000055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발행일</t>
        </r>
      </text>
    </comment>
    <comment ref="K172" authorId="0" shapeId="0" xr:uid="{00000000-0006-0000-0600-000056000000}">
      <text>
        <r>
          <rPr>
            <b/>
            <sz val="9"/>
            <color indexed="81"/>
            <rFont val="Tahoma"/>
            <family val="2"/>
          </rPr>
          <t>user:</t>
        </r>
        <r>
          <rPr>
            <sz val="9"/>
            <color indexed="81"/>
            <rFont val="Tahoma"/>
            <family val="2"/>
          </rPr>
          <t xml:space="preserve">
</t>
        </r>
        <r>
          <rPr>
            <sz val="9"/>
            <color indexed="81"/>
            <rFont val="돋움"/>
            <family val="3"/>
            <charset val="129"/>
          </rPr>
          <t>협상이나</t>
        </r>
        <r>
          <rPr>
            <sz val="9"/>
            <color indexed="81"/>
            <rFont val="Tahoma"/>
            <family val="2"/>
          </rPr>
          <t xml:space="preserve"> </t>
        </r>
        <r>
          <rPr>
            <sz val="9"/>
            <color indexed="81"/>
            <rFont val="돋움"/>
            <family val="3"/>
            <charset val="129"/>
          </rPr>
          <t>복수예가를</t>
        </r>
        <r>
          <rPr>
            <sz val="9"/>
            <color indexed="81"/>
            <rFont val="Tahoma"/>
            <family val="2"/>
          </rPr>
          <t xml:space="preserve"> </t>
        </r>
        <r>
          <rPr>
            <sz val="9"/>
            <color indexed="81"/>
            <rFont val="돋움"/>
            <family val="3"/>
            <charset val="129"/>
          </rPr>
          <t>작성함</t>
        </r>
      </text>
    </comment>
    <comment ref="AA174" authorId="0" shapeId="0" xr:uid="{00000000-0006-0000-0600-000057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발행일</t>
        </r>
      </text>
    </comment>
    <comment ref="K175" authorId="0" shapeId="0" xr:uid="{00000000-0006-0000-0600-000058000000}">
      <text>
        <r>
          <rPr>
            <b/>
            <sz val="9"/>
            <color indexed="81"/>
            <rFont val="Tahoma"/>
            <family val="2"/>
          </rPr>
          <t>user:</t>
        </r>
        <r>
          <rPr>
            <sz val="9"/>
            <color indexed="81"/>
            <rFont val="Tahoma"/>
            <family val="2"/>
          </rPr>
          <t xml:space="preserve">
</t>
        </r>
        <r>
          <rPr>
            <sz val="9"/>
            <color indexed="81"/>
            <rFont val="돋움"/>
            <family val="3"/>
            <charset val="129"/>
          </rPr>
          <t>협상이나</t>
        </r>
        <r>
          <rPr>
            <sz val="9"/>
            <color indexed="81"/>
            <rFont val="Tahoma"/>
            <family val="2"/>
          </rPr>
          <t xml:space="preserve"> </t>
        </r>
        <r>
          <rPr>
            <sz val="9"/>
            <color indexed="81"/>
            <rFont val="돋움"/>
            <family val="3"/>
            <charset val="129"/>
          </rPr>
          <t>예정가격을</t>
        </r>
        <r>
          <rPr>
            <sz val="9"/>
            <color indexed="81"/>
            <rFont val="Tahoma"/>
            <family val="2"/>
          </rPr>
          <t xml:space="preserve"> </t>
        </r>
        <r>
          <rPr>
            <sz val="9"/>
            <color indexed="81"/>
            <rFont val="돋움"/>
            <family val="3"/>
            <charset val="129"/>
          </rPr>
          <t>작성함</t>
        </r>
      </text>
    </comment>
    <comment ref="AA177" authorId="0" shapeId="0" xr:uid="{00000000-0006-0000-0600-000059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발행일</t>
        </r>
      </text>
    </comment>
    <comment ref="K179" authorId="0" shapeId="0" xr:uid="{00000000-0006-0000-0600-00005A000000}">
      <text>
        <r>
          <rPr>
            <b/>
            <sz val="9"/>
            <color indexed="81"/>
            <rFont val="Tahoma"/>
            <family val="2"/>
          </rPr>
          <t>user:</t>
        </r>
        <r>
          <rPr>
            <sz val="9"/>
            <color indexed="81"/>
            <rFont val="Tahoma"/>
            <family val="2"/>
          </rPr>
          <t xml:space="preserve">
</t>
        </r>
        <r>
          <rPr>
            <sz val="9"/>
            <color indexed="81"/>
            <rFont val="돋움"/>
            <family val="3"/>
            <charset val="129"/>
          </rPr>
          <t>협상이나</t>
        </r>
        <r>
          <rPr>
            <sz val="9"/>
            <color indexed="81"/>
            <rFont val="Tahoma"/>
            <family val="2"/>
          </rPr>
          <t xml:space="preserve"> </t>
        </r>
        <r>
          <rPr>
            <sz val="9"/>
            <color indexed="81"/>
            <rFont val="돋움"/>
            <family val="3"/>
            <charset val="129"/>
          </rPr>
          <t>예가를</t>
        </r>
        <r>
          <rPr>
            <sz val="9"/>
            <color indexed="81"/>
            <rFont val="Tahoma"/>
            <family val="2"/>
          </rPr>
          <t xml:space="preserve"> </t>
        </r>
        <r>
          <rPr>
            <sz val="9"/>
            <color indexed="81"/>
            <rFont val="돋움"/>
            <family val="3"/>
            <charset val="129"/>
          </rPr>
          <t>작성함</t>
        </r>
      </text>
    </comment>
    <comment ref="M179" authorId="0" shapeId="0" xr:uid="{00000000-0006-0000-0600-00005B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277,140,000
(1</t>
        </r>
        <r>
          <rPr>
            <sz val="9"/>
            <color indexed="81"/>
            <rFont val="돋움"/>
            <family val="3"/>
            <charset val="129"/>
          </rPr>
          <t>차</t>
        </r>
        <r>
          <rPr>
            <sz val="9"/>
            <color indexed="81"/>
            <rFont val="Tahoma"/>
            <family val="2"/>
          </rPr>
          <t>)  296,691,450</t>
        </r>
      </text>
    </comment>
    <comment ref="Z179" authorId="0" shapeId="0" xr:uid="{00000000-0006-0000-0600-00005C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2021-08-03</t>
        </r>
      </text>
    </comment>
    <comment ref="AB179" authorId="0" shapeId="0" xr:uid="{00000000-0006-0000-0600-00005D000000}">
      <text>
        <r>
          <rPr>
            <b/>
            <sz val="9"/>
            <color indexed="81"/>
            <rFont val="Tahoma"/>
            <family val="2"/>
          </rPr>
          <t>user:</t>
        </r>
        <r>
          <rPr>
            <sz val="9"/>
            <color indexed="81"/>
            <rFont val="Tahoma"/>
            <family val="2"/>
          </rPr>
          <t xml:space="preserve">
</t>
        </r>
        <r>
          <rPr>
            <sz val="9"/>
            <color indexed="81"/>
            <rFont val="돋움"/>
            <family val="3"/>
            <charset val="129"/>
          </rPr>
          <t>완료보고서</t>
        </r>
        <r>
          <rPr>
            <sz val="9"/>
            <color indexed="81"/>
            <rFont val="Tahoma"/>
            <family val="2"/>
          </rPr>
          <t>(</t>
        </r>
        <r>
          <rPr>
            <sz val="9"/>
            <color indexed="81"/>
            <rFont val="돋움"/>
            <family val="3"/>
            <charset val="129"/>
          </rPr>
          <t>성과물</t>
        </r>
        <r>
          <rPr>
            <sz val="9"/>
            <color indexed="81"/>
            <rFont val="Tahoma"/>
            <family val="2"/>
          </rPr>
          <t>)</t>
        </r>
        <r>
          <rPr>
            <sz val="9"/>
            <color indexed="81"/>
            <rFont val="돋움"/>
            <family val="3"/>
            <charset val="129"/>
          </rPr>
          <t>상</t>
        </r>
        <r>
          <rPr>
            <sz val="9"/>
            <color indexed="81"/>
            <rFont val="Tahoma"/>
            <family val="2"/>
          </rPr>
          <t xml:space="preserve"> </t>
        </r>
        <r>
          <rPr>
            <sz val="9"/>
            <color indexed="81"/>
            <rFont val="돋움"/>
            <family val="3"/>
            <charset val="129"/>
          </rPr>
          <t>제출일자</t>
        </r>
      </text>
    </comment>
    <comment ref="AA181" authorId="0" shapeId="0" xr:uid="{00000000-0006-0000-0600-00005E000000}">
      <text>
        <r>
          <rPr>
            <b/>
            <sz val="9"/>
            <color indexed="81"/>
            <rFont val="Tahoma"/>
            <family val="2"/>
          </rPr>
          <t>user:</t>
        </r>
        <r>
          <rPr>
            <sz val="9"/>
            <color indexed="81"/>
            <rFont val="Tahoma"/>
            <family val="2"/>
          </rPr>
          <t xml:space="preserve">
</t>
        </r>
        <r>
          <rPr>
            <sz val="9"/>
            <color indexed="81"/>
            <rFont val="돋움"/>
            <family val="3"/>
            <charset val="129"/>
          </rPr>
          <t>세금계산서</t>
        </r>
        <r>
          <rPr>
            <sz val="9"/>
            <color indexed="81"/>
            <rFont val="Tahoma"/>
            <family val="2"/>
          </rPr>
          <t xml:space="preserve"> </t>
        </r>
        <r>
          <rPr>
            <sz val="9"/>
            <color indexed="81"/>
            <rFont val="돋움"/>
            <family val="3"/>
            <charset val="129"/>
          </rPr>
          <t>발행일자</t>
        </r>
        <r>
          <rPr>
            <sz val="9"/>
            <color indexed="81"/>
            <rFont val="Tahoma"/>
            <family val="2"/>
          </rPr>
          <t xml:space="preserve"> </t>
        </r>
        <r>
          <rPr>
            <sz val="9"/>
            <color indexed="81"/>
            <rFont val="돋움"/>
            <family val="3"/>
            <charset val="129"/>
          </rPr>
          <t>기재</t>
        </r>
      </text>
    </comment>
    <comment ref="K183" authorId="0" shapeId="0" xr:uid="{00000000-0006-0000-0600-00005F000000}">
      <text>
        <r>
          <rPr>
            <b/>
            <sz val="9"/>
            <color indexed="81"/>
            <rFont val="Tahoma"/>
            <family val="2"/>
          </rPr>
          <t>user:</t>
        </r>
        <r>
          <rPr>
            <sz val="9"/>
            <color indexed="81"/>
            <rFont val="Tahoma"/>
            <family val="2"/>
          </rPr>
          <t xml:space="preserve">
</t>
        </r>
        <r>
          <rPr>
            <sz val="9"/>
            <color indexed="81"/>
            <rFont val="돋움"/>
            <family val="3"/>
            <charset val="129"/>
          </rPr>
          <t>협상이나</t>
        </r>
        <r>
          <rPr>
            <sz val="9"/>
            <color indexed="81"/>
            <rFont val="Tahoma"/>
            <family val="2"/>
          </rPr>
          <t xml:space="preserve"> </t>
        </r>
        <r>
          <rPr>
            <sz val="9"/>
            <color indexed="81"/>
            <rFont val="돋움"/>
            <family val="3"/>
            <charset val="129"/>
          </rPr>
          <t>예정가격을</t>
        </r>
        <r>
          <rPr>
            <sz val="9"/>
            <color indexed="81"/>
            <rFont val="Tahoma"/>
            <family val="2"/>
          </rPr>
          <t xml:space="preserve"> </t>
        </r>
        <r>
          <rPr>
            <sz val="9"/>
            <color indexed="81"/>
            <rFont val="돋움"/>
            <family val="3"/>
            <charset val="129"/>
          </rPr>
          <t>작성함</t>
        </r>
      </text>
    </comment>
    <comment ref="N183" authorId="0" shapeId="0" xr:uid="{00000000-0006-0000-0600-000060000000}">
      <text>
        <r>
          <rPr>
            <b/>
            <sz val="9"/>
            <color indexed="81"/>
            <rFont val="Tahoma"/>
            <family val="2"/>
          </rPr>
          <t>user:</t>
        </r>
        <r>
          <rPr>
            <sz val="9"/>
            <color indexed="81"/>
            <rFont val="Tahoma"/>
            <family val="2"/>
          </rPr>
          <t xml:space="preserve">
</t>
        </r>
        <r>
          <rPr>
            <sz val="9"/>
            <color indexed="81"/>
            <rFont val="돋움"/>
            <family val="3"/>
            <charset val="129"/>
          </rPr>
          <t>일상감사</t>
        </r>
        <r>
          <rPr>
            <sz val="9"/>
            <color indexed="81"/>
            <rFont val="Tahoma"/>
            <family val="2"/>
          </rPr>
          <t xml:space="preserve"> </t>
        </r>
        <r>
          <rPr>
            <sz val="9"/>
            <color indexed="81"/>
            <rFont val="돋움"/>
            <family val="3"/>
            <charset val="129"/>
          </rPr>
          <t>조치결과</t>
        </r>
        <r>
          <rPr>
            <sz val="9"/>
            <color indexed="81"/>
            <rFont val="Tahoma"/>
            <family val="2"/>
          </rPr>
          <t xml:space="preserve"> </t>
        </r>
        <r>
          <rPr>
            <sz val="9"/>
            <color indexed="81"/>
            <rFont val="돋움"/>
            <family val="3"/>
            <charset val="129"/>
          </rPr>
          <t>문서</t>
        </r>
        <r>
          <rPr>
            <sz val="9"/>
            <color indexed="81"/>
            <rFont val="Tahoma"/>
            <family val="2"/>
          </rPr>
          <t xml:space="preserve"> </t>
        </r>
        <r>
          <rPr>
            <sz val="9"/>
            <color indexed="81"/>
            <rFont val="돋움"/>
            <family val="3"/>
            <charset val="129"/>
          </rPr>
          <t>시행일자</t>
        </r>
        <r>
          <rPr>
            <sz val="9"/>
            <color indexed="81"/>
            <rFont val="Tahoma"/>
            <family val="2"/>
          </rPr>
          <t xml:space="preserve"> </t>
        </r>
        <r>
          <rPr>
            <sz val="9"/>
            <color indexed="81"/>
            <rFont val="돋움"/>
            <family val="3"/>
            <charset val="129"/>
          </rPr>
          <t>기준</t>
        </r>
      </text>
    </comment>
    <comment ref="AA184" authorId="0" shapeId="0" xr:uid="{00000000-0006-0000-0600-000061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발행일</t>
        </r>
      </text>
    </comment>
    <comment ref="AA185" authorId="0" shapeId="0" xr:uid="{00000000-0006-0000-0600-000062000000}">
      <text>
        <r>
          <rPr>
            <b/>
            <sz val="9"/>
            <color indexed="81"/>
            <rFont val="Tahoma"/>
            <family val="2"/>
          </rPr>
          <t>user:</t>
        </r>
        <r>
          <rPr>
            <sz val="9"/>
            <color indexed="81"/>
            <rFont val="Tahoma"/>
            <family val="2"/>
          </rPr>
          <t xml:space="preserve">
</t>
        </r>
        <r>
          <rPr>
            <sz val="9"/>
            <color indexed="81"/>
            <rFont val="돋움"/>
            <family val="3"/>
            <charset val="129"/>
          </rPr>
          <t>계산서</t>
        </r>
        <r>
          <rPr>
            <sz val="9"/>
            <color indexed="81"/>
            <rFont val="Tahoma"/>
            <family val="2"/>
          </rPr>
          <t xml:space="preserve"> </t>
        </r>
        <r>
          <rPr>
            <sz val="9"/>
            <color indexed="81"/>
            <rFont val="돋움"/>
            <family val="3"/>
            <charset val="129"/>
          </rPr>
          <t>발행일</t>
        </r>
      </text>
    </comment>
    <comment ref="N188" authorId="0" shapeId="0" xr:uid="{00000000-0006-0000-0600-000063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N189" authorId="0" shapeId="0" xr:uid="{00000000-0006-0000-0600-000064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N190" authorId="0" shapeId="0" xr:uid="{00000000-0006-0000-0600-000065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N191" authorId="0" shapeId="0" xr:uid="{00000000-0006-0000-0600-000066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N192" authorId="0" shapeId="0" xr:uid="{00000000-0006-0000-0600-000067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N193" authorId="0" shapeId="0" xr:uid="{00000000-0006-0000-0600-000068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N194" authorId="0" shapeId="0" xr:uid="{00000000-0006-0000-0600-000069000000}">
      <text>
        <r>
          <rPr>
            <b/>
            <sz val="9"/>
            <color indexed="81"/>
            <rFont val="Tahoma"/>
            <family val="2"/>
          </rPr>
          <t>user:</t>
        </r>
        <r>
          <rPr>
            <sz val="9"/>
            <color indexed="81"/>
            <rFont val="Tahoma"/>
            <family val="2"/>
          </rPr>
          <t xml:space="preserve">
MIS</t>
        </r>
        <r>
          <rPr>
            <sz val="9"/>
            <color indexed="81"/>
            <rFont val="돋움"/>
            <family val="3"/>
            <charset val="129"/>
          </rPr>
          <t>확인</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과업성격으로</t>
        </r>
        <r>
          <rPr>
            <sz val="9"/>
            <color indexed="81"/>
            <rFont val="Tahoma"/>
            <family val="2"/>
          </rPr>
          <t xml:space="preserve"> </t>
        </r>
        <r>
          <rPr>
            <sz val="9"/>
            <color indexed="81"/>
            <rFont val="돋움"/>
            <family val="3"/>
            <charset val="129"/>
          </rPr>
          <t>판단</t>
        </r>
      </text>
    </comment>
    <comment ref="L197" authorId="0" shapeId="0" xr:uid="{00000000-0006-0000-0600-00006A000000}">
      <text>
        <r>
          <rPr>
            <b/>
            <sz val="9"/>
            <color indexed="81"/>
            <rFont val="Tahoma"/>
            <family val="2"/>
          </rPr>
          <t>user:</t>
        </r>
        <r>
          <rPr>
            <sz val="9"/>
            <color indexed="81"/>
            <rFont val="Tahoma"/>
            <family val="2"/>
          </rPr>
          <t xml:space="preserve">
</t>
        </r>
        <r>
          <rPr>
            <sz val="9"/>
            <color indexed="81"/>
            <rFont val="돋움"/>
            <family val="3"/>
            <charset val="129"/>
          </rPr>
          <t>기초금액</t>
        </r>
        <r>
          <rPr>
            <sz val="9"/>
            <color indexed="81"/>
            <rFont val="Tahoma"/>
            <family val="2"/>
          </rPr>
          <t>(</t>
        </r>
        <r>
          <rPr>
            <sz val="9"/>
            <color indexed="81"/>
            <rFont val="돋움"/>
            <family val="3"/>
            <charset val="129"/>
          </rPr>
          <t>추정금액</t>
        </r>
        <r>
          <rPr>
            <sz val="9"/>
            <color indexed="81"/>
            <rFont val="Tahoma"/>
            <family val="2"/>
          </rPr>
          <t xml:space="preserve">) </t>
        </r>
        <r>
          <rPr>
            <sz val="9"/>
            <color indexed="81"/>
            <rFont val="돋움"/>
            <family val="3"/>
            <charset val="129"/>
          </rPr>
          <t>원단위로</t>
        </r>
        <r>
          <rPr>
            <sz val="9"/>
            <color indexed="81"/>
            <rFont val="Tahoma"/>
            <family val="2"/>
          </rPr>
          <t xml:space="preserve"> </t>
        </r>
        <r>
          <rPr>
            <sz val="9"/>
            <color indexed="81"/>
            <rFont val="돋움"/>
            <family val="3"/>
            <charset val="129"/>
          </rPr>
          <t>나갔었음</t>
        </r>
      </text>
    </comment>
    <comment ref="M197" authorId="0" shapeId="0" xr:uid="{00000000-0006-0000-0600-00006B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428,554,335</t>
        </r>
      </text>
    </comment>
    <comment ref="M198" authorId="0" shapeId="0" xr:uid="{00000000-0006-0000-0600-00006C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90,065,000</t>
        </r>
      </text>
    </comment>
    <comment ref="L202" authorId="0" shapeId="0" xr:uid="{00000000-0006-0000-0600-00006D000000}">
      <text>
        <r>
          <rPr>
            <b/>
            <sz val="9"/>
            <color indexed="81"/>
            <rFont val="Tahoma"/>
            <family val="2"/>
          </rPr>
          <t>user:</t>
        </r>
        <r>
          <rPr>
            <sz val="9"/>
            <color indexed="81"/>
            <rFont val="Tahoma"/>
            <family val="2"/>
          </rPr>
          <t xml:space="preserve">
</t>
        </r>
        <r>
          <rPr>
            <sz val="9"/>
            <color indexed="81"/>
            <rFont val="돋움"/>
            <family val="3"/>
            <charset val="129"/>
          </rPr>
          <t>전자공고서</t>
        </r>
        <r>
          <rPr>
            <sz val="9"/>
            <color indexed="81"/>
            <rFont val="Tahoma"/>
            <family val="2"/>
          </rPr>
          <t>(</t>
        </r>
        <r>
          <rPr>
            <sz val="9"/>
            <color indexed="81"/>
            <rFont val="돋움"/>
            <family val="3"/>
            <charset val="129"/>
          </rPr>
          <t>공고번호기준</t>
        </r>
        <r>
          <rPr>
            <sz val="9"/>
            <color indexed="81"/>
            <rFont val="Tahoma"/>
            <family val="2"/>
          </rPr>
          <t xml:space="preserve">) </t>
        </r>
        <r>
          <rPr>
            <sz val="9"/>
            <color indexed="81"/>
            <rFont val="돋움"/>
            <family val="3"/>
            <charset val="129"/>
          </rPr>
          <t>내용과</t>
        </r>
        <r>
          <rPr>
            <sz val="9"/>
            <color indexed="81"/>
            <rFont val="Tahoma"/>
            <family val="2"/>
          </rPr>
          <t xml:space="preserve"> </t>
        </r>
        <r>
          <rPr>
            <sz val="9"/>
            <color indexed="81"/>
            <rFont val="돋움"/>
            <family val="3"/>
            <charset val="129"/>
          </rPr>
          <t>계약금액</t>
        </r>
        <r>
          <rPr>
            <sz val="9"/>
            <color indexed="81"/>
            <rFont val="Tahoma"/>
            <family val="2"/>
          </rPr>
          <t xml:space="preserve"> </t>
        </r>
        <r>
          <rPr>
            <sz val="9"/>
            <color indexed="81"/>
            <rFont val="돋움"/>
            <family val="3"/>
            <charset val="129"/>
          </rPr>
          <t>상이</t>
        </r>
      </text>
    </comment>
    <comment ref="M202" authorId="0" shapeId="0" xr:uid="{00000000-0006-0000-0600-00006E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58,294,409</t>
        </r>
      </text>
    </comment>
    <comment ref="M204" authorId="0" shapeId="0" xr:uid="{00000000-0006-0000-0600-00006F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26,400,000</t>
        </r>
      </text>
    </comment>
    <comment ref="J205" authorId="0" shapeId="0" xr:uid="{00000000-0006-0000-0600-000070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t>
        </r>
        <r>
          <rPr>
            <sz val="9"/>
            <color indexed="81"/>
            <rFont val="돋움"/>
            <family val="3"/>
            <charset val="129"/>
          </rPr>
          <t>적격으로</t>
        </r>
        <r>
          <rPr>
            <sz val="9"/>
            <color indexed="81"/>
            <rFont val="Tahoma"/>
            <family val="2"/>
          </rPr>
          <t xml:space="preserve"> </t>
        </r>
        <r>
          <rPr>
            <sz val="9"/>
            <color indexed="81"/>
            <rFont val="돋움"/>
            <family val="3"/>
            <charset val="129"/>
          </rPr>
          <t>올렸던</t>
        </r>
        <r>
          <rPr>
            <sz val="9"/>
            <color indexed="81"/>
            <rFont val="Tahoma"/>
            <family val="2"/>
          </rPr>
          <t xml:space="preserve"> </t>
        </r>
        <r>
          <rPr>
            <sz val="9"/>
            <color indexed="81"/>
            <rFont val="돋움"/>
            <family val="3"/>
            <charset val="129"/>
          </rPr>
          <t>건이</t>
        </r>
        <r>
          <rPr>
            <sz val="9"/>
            <color indexed="81"/>
            <rFont val="Tahoma"/>
            <family val="2"/>
          </rPr>
          <t xml:space="preserve"> </t>
        </r>
        <r>
          <rPr>
            <sz val="9"/>
            <color indexed="81"/>
            <rFont val="돋움"/>
            <family val="3"/>
            <charset val="129"/>
          </rPr>
          <t>유찰되고</t>
        </r>
        <r>
          <rPr>
            <sz val="9"/>
            <color indexed="81"/>
            <rFont val="Tahoma"/>
            <family val="2"/>
          </rPr>
          <t xml:space="preserve"> </t>
        </r>
        <r>
          <rPr>
            <sz val="9"/>
            <color indexed="81"/>
            <rFont val="돋움"/>
            <family val="3"/>
            <charset val="129"/>
          </rPr>
          <t>분리하여</t>
        </r>
        <r>
          <rPr>
            <sz val="9"/>
            <color indexed="81"/>
            <rFont val="Tahoma"/>
            <family val="2"/>
          </rPr>
          <t xml:space="preserve"> </t>
        </r>
        <r>
          <rPr>
            <sz val="9"/>
            <color indexed="81"/>
            <rFont val="돋움"/>
            <family val="3"/>
            <charset val="129"/>
          </rPr>
          <t>수의계약</t>
        </r>
        <r>
          <rPr>
            <sz val="9"/>
            <color indexed="81"/>
            <rFont val="Tahoma"/>
            <family val="2"/>
          </rPr>
          <t xml:space="preserve"> </t>
        </r>
        <r>
          <rPr>
            <sz val="9"/>
            <color indexed="81"/>
            <rFont val="돋움"/>
            <family val="3"/>
            <charset val="129"/>
          </rPr>
          <t>체결</t>
        </r>
      </text>
    </comment>
    <comment ref="J207" authorId="0" shapeId="0" xr:uid="{00000000-0006-0000-0600-000071000000}">
      <text>
        <r>
          <rPr>
            <b/>
            <sz val="9"/>
            <color indexed="81"/>
            <rFont val="Tahoma"/>
            <family val="2"/>
          </rPr>
          <t>user:</t>
        </r>
        <r>
          <rPr>
            <sz val="9"/>
            <color indexed="81"/>
            <rFont val="Tahoma"/>
            <family val="2"/>
          </rPr>
          <t xml:space="preserve">
</t>
        </r>
        <r>
          <rPr>
            <sz val="9"/>
            <color indexed="81"/>
            <rFont val="돋움"/>
            <family val="3"/>
            <charset val="129"/>
          </rPr>
          <t>보험용역</t>
        </r>
        <r>
          <rPr>
            <sz val="9"/>
            <color indexed="81"/>
            <rFont val="Tahoma"/>
            <family val="2"/>
          </rPr>
          <t xml:space="preserve">, </t>
        </r>
        <r>
          <rPr>
            <sz val="9"/>
            <color indexed="81"/>
            <rFont val="돋움"/>
            <family val="3"/>
            <charset val="129"/>
          </rPr>
          <t>최저가</t>
        </r>
      </text>
    </comment>
    <comment ref="M213" authorId="0" shapeId="0" xr:uid="{00000000-0006-0000-0600-000072000000}">
      <text>
        <r>
          <rPr>
            <b/>
            <sz val="9"/>
            <color indexed="81"/>
            <rFont val="Tahoma"/>
            <family val="2"/>
          </rPr>
          <t>user:</t>
        </r>
        <r>
          <rPr>
            <sz val="9"/>
            <color indexed="81"/>
            <rFont val="Tahoma"/>
            <family val="2"/>
          </rPr>
          <t xml:space="preserve">
</t>
        </r>
        <r>
          <rPr>
            <sz val="9"/>
            <color indexed="81"/>
            <rFont val="돋움"/>
            <family val="3"/>
            <charset val="129"/>
          </rPr>
          <t xml:space="preserve">면세
</t>
        </r>
      </text>
    </comment>
    <comment ref="N216" authorId="0" shapeId="0" xr:uid="{00000000-0006-0000-0600-000073000000}">
      <text>
        <r>
          <rPr>
            <b/>
            <sz val="9"/>
            <color indexed="81"/>
            <rFont val="Tahoma"/>
            <family val="2"/>
          </rPr>
          <t>user:</t>
        </r>
        <r>
          <rPr>
            <sz val="9"/>
            <color indexed="81"/>
            <rFont val="Tahoma"/>
            <family val="2"/>
          </rPr>
          <t xml:space="preserve">
</t>
        </r>
        <r>
          <rPr>
            <sz val="9"/>
            <color indexed="81"/>
            <rFont val="돋움"/>
            <family val="3"/>
            <charset val="129"/>
          </rPr>
          <t>정산내역</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 xml:space="preserve">필요
</t>
        </r>
        <r>
          <rPr>
            <sz val="9"/>
            <color indexed="81"/>
            <rFont val="Tahoma"/>
            <family val="2"/>
          </rPr>
          <t>100</t>
        </r>
        <r>
          <rPr>
            <sz val="9"/>
            <color indexed="81"/>
            <rFont val="돋움"/>
            <family val="3"/>
            <charset val="129"/>
          </rPr>
          <t>만원</t>
        </r>
        <r>
          <rPr>
            <sz val="9"/>
            <color indexed="81"/>
            <rFont val="Tahoma"/>
            <family val="2"/>
          </rPr>
          <t xml:space="preserve"> </t>
        </r>
        <r>
          <rPr>
            <sz val="9"/>
            <color indexed="81"/>
            <rFont val="돋움"/>
            <family val="3"/>
            <charset val="129"/>
          </rPr>
          <t>추가지급한듯</t>
        </r>
      </text>
    </comment>
    <comment ref="L219" authorId="0" shapeId="0" xr:uid="{00000000-0006-0000-0600-000074000000}">
      <text>
        <r>
          <rPr>
            <b/>
            <sz val="9"/>
            <color indexed="81"/>
            <rFont val="Tahoma"/>
            <family val="2"/>
          </rPr>
          <t>user:</t>
        </r>
        <r>
          <rPr>
            <b/>
            <sz val="9"/>
            <color indexed="81"/>
            <rFont val="돋움"/>
            <family val="3"/>
            <charset val="129"/>
          </rPr>
          <t>전자입찰공고서</t>
        </r>
        <r>
          <rPr>
            <b/>
            <sz val="9"/>
            <color indexed="81"/>
            <rFont val="Tahoma"/>
            <family val="2"/>
          </rPr>
          <t xml:space="preserve"> </t>
        </r>
        <r>
          <rPr>
            <b/>
            <sz val="9"/>
            <color indexed="81"/>
            <rFont val="돋움"/>
            <family val="3"/>
            <charset val="129"/>
          </rPr>
          <t>상</t>
        </r>
        <r>
          <rPr>
            <b/>
            <sz val="9"/>
            <color indexed="81"/>
            <rFont val="Tahoma"/>
            <family val="2"/>
          </rPr>
          <t xml:space="preserve"> </t>
        </r>
        <r>
          <rPr>
            <b/>
            <sz val="9"/>
            <color indexed="81"/>
            <rFont val="돋움"/>
            <family val="3"/>
            <charset val="129"/>
          </rPr>
          <t>기초금액</t>
        </r>
        <r>
          <rPr>
            <b/>
            <sz val="9"/>
            <color indexed="81"/>
            <rFont val="Tahoma"/>
            <family val="2"/>
          </rPr>
          <t xml:space="preserve"> </t>
        </r>
        <r>
          <rPr>
            <b/>
            <sz val="9"/>
            <color indexed="81"/>
            <rFont val="돋움"/>
            <family val="3"/>
            <charset val="129"/>
          </rPr>
          <t>미입력</t>
        </r>
        <r>
          <rPr>
            <b/>
            <sz val="9"/>
            <color indexed="81"/>
            <rFont val="Tahoma"/>
            <family val="2"/>
          </rPr>
          <t xml:space="preserve">, </t>
        </r>
        <r>
          <rPr>
            <b/>
            <sz val="9"/>
            <color indexed="81"/>
            <rFont val="돋움"/>
            <family val="3"/>
            <charset val="129"/>
          </rPr>
          <t>배정예산</t>
        </r>
        <r>
          <rPr>
            <b/>
            <sz val="9"/>
            <color indexed="81"/>
            <rFont val="Tahoma"/>
            <family val="2"/>
          </rPr>
          <t xml:space="preserve"> </t>
        </r>
        <r>
          <rPr>
            <b/>
            <sz val="9"/>
            <color indexed="81"/>
            <rFont val="돋움"/>
            <family val="3"/>
            <charset val="129"/>
          </rPr>
          <t>기준으로</t>
        </r>
        <r>
          <rPr>
            <b/>
            <sz val="9"/>
            <color indexed="81"/>
            <rFont val="Tahoma"/>
            <family val="2"/>
          </rPr>
          <t xml:space="preserve"> </t>
        </r>
        <r>
          <rPr>
            <b/>
            <sz val="9"/>
            <color indexed="81"/>
            <rFont val="돋움"/>
            <family val="3"/>
            <charset val="129"/>
          </rPr>
          <t>작성</t>
        </r>
      </text>
    </comment>
    <comment ref="M220" authorId="0" shapeId="0" xr:uid="{00000000-0006-0000-0600-000075000000}">
      <text>
        <r>
          <rPr>
            <b/>
            <sz val="9"/>
            <color indexed="81"/>
            <rFont val="Tahoma"/>
            <family val="2"/>
          </rPr>
          <t>user:</t>
        </r>
        <r>
          <rPr>
            <sz val="9"/>
            <color indexed="81"/>
            <rFont val="Tahoma"/>
            <family val="2"/>
          </rPr>
          <t xml:space="preserve">
</t>
        </r>
        <r>
          <rPr>
            <sz val="9"/>
            <color indexed="81"/>
            <rFont val="돋움"/>
            <family val="3"/>
            <charset val="129"/>
          </rPr>
          <t xml:space="preserve">면세
</t>
        </r>
      </text>
    </comment>
    <comment ref="M225" authorId="0" shapeId="0" xr:uid="{00000000-0006-0000-0600-000076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53,888,000</t>
        </r>
      </text>
    </comment>
    <comment ref="Z230" authorId="0" shapeId="0" xr:uid="{00000000-0006-0000-0600-000077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2021.10.30</t>
        </r>
      </text>
    </comment>
    <comment ref="M231" authorId="0" shapeId="0" xr:uid="{00000000-0006-0000-0600-000078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68,600,000
</t>
        </r>
      </text>
    </comment>
    <comment ref="M232" authorId="0" shapeId="0" xr:uid="{00000000-0006-0000-0600-000079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41,910,000
</t>
        </r>
      </text>
    </comment>
    <comment ref="Z236" authorId="0" shapeId="0" xr:uid="{00000000-0006-0000-0600-00007A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2021.12.31.</t>
        </r>
      </text>
    </comment>
    <comment ref="Z237" authorId="0" shapeId="0" xr:uid="{00000000-0006-0000-0600-00007B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2021/10/31</t>
        </r>
      </text>
    </comment>
    <comment ref="I243" authorId="0" shapeId="0" xr:uid="{00000000-0006-0000-0600-00007C000000}">
      <text>
        <r>
          <rPr>
            <b/>
            <sz val="9"/>
            <color indexed="81"/>
            <rFont val="Tahoma"/>
            <family val="2"/>
          </rPr>
          <t>user:</t>
        </r>
        <r>
          <rPr>
            <sz val="9"/>
            <color indexed="81"/>
            <rFont val="Tahoma"/>
            <family val="2"/>
          </rPr>
          <t xml:space="preserve">
</t>
        </r>
        <r>
          <rPr>
            <sz val="9"/>
            <color indexed="81"/>
            <rFont val="돋움"/>
            <family val="3"/>
            <charset val="129"/>
          </rPr>
          <t>제한→일반→수의</t>
        </r>
      </text>
    </comment>
    <comment ref="M260" authorId="0" shapeId="0" xr:uid="{00000000-0006-0000-0600-00007D000000}">
      <text>
        <r>
          <rPr>
            <b/>
            <sz val="9"/>
            <color indexed="81"/>
            <rFont val="Tahoma"/>
            <family val="2"/>
          </rPr>
          <t>user:</t>
        </r>
        <r>
          <rPr>
            <sz val="9"/>
            <color indexed="81"/>
            <rFont val="Tahoma"/>
            <family val="2"/>
          </rPr>
          <t xml:space="preserve">
</t>
        </r>
        <r>
          <rPr>
            <sz val="9"/>
            <color indexed="81"/>
            <rFont val="돋움"/>
            <family val="3"/>
            <charset val="129"/>
          </rPr>
          <t>면세</t>
        </r>
      </text>
    </comment>
    <comment ref="M265" authorId="0" shapeId="0" xr:uid="{00000000-0006-0000-0600-00007E000000}">
      <text>
        <r>
          <rPr>
            <b/>
            <sz val="9"/>
            <color indexed="81"/>
            <rFont val="Tahoma"/>
            <family val="2"/>
          </rPr>
          <t xml:space="preserve">user:
</t>
        </r>
        <r>
          <rPr>
            <b/>
            <sz val="9"/>
            <color indexed="81"/>
            <rFont val="돋움"/>
            <family val="3"/>
            <charset val="129"/>
          </rPr>
          <t>당초</t>
        </r>
        <r>
          <rPr>
            <b/>
            <sz val="9"/>
            <color indexed="81"/>
            <rFont val="Tahoma"/>
            <family val="2"/>
          </rPr>
          <t xml:space="preserve"> 21,100,000</t>
        </r>
      </text>
    </comment>
    <comment ref="Z279" authorId="0" shapeId="0" xr:uid="{00000000-0006-0000-0600-00007F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2022-02-13</t>
        </r>
      </text>
    </comment>
    <comment ref="AB281" authorId="0" shapeId="0" xr:uid="{00000000-0006-0000-0600-000080000000}">
      <text>
        <r>
          <rPr>
            <b/>
            <sz val="9"/>
            <color indexed="81"/>
            <rFont val="Tahoma"/>
            <family val="2"/>
          </rPr>
          <t>user:</t>
        </r>
        <r>
          <rPr>
            <sz val="9"/>
            <color indexed="81"/>
            <rFont val="Tahoma"/>
            <family val="2"/>
          </rPr>
          <t xml:space="preserve">
</t>
        </r>
        <r>
          <rPr>
            <sz val="9"/>
            <color indexed="81"/>
            <rFont val="돋움"/>
            <family val="3"/>
            <charset val="129"/>
          </rPr>
          <t>성과품</t>
        </r>
        <r>
          <rPr>
            <sz val="9"/>
            <color indexed="81"/>
            <rFont val="Tahoma"/>
            <family val="2"/>
          </rPr>
          <t xml:space="preserve"> </t>
        </r>
        <r>
          <rPr>
            <sz val="9"/>
            <color indexed="81"/>
            <rFont val="돋움"/>
            <family val="3"/>
            <charset val="129"/>
          </rPr>
          <t>제출일</t>
        </r>
        <r>
          <rPr>
            <sz val="9"/>
            <color indexed="81"/>
            <rFont val="Tahoma"/>
            <family val="2"/>
          </rPr>
          <t xml:space="preserve"> </t>
        </r>
        <r>
          <rPr>
            <sz val="9"/>
            <color indexed="81"/>
            <rFont val="돋움"/>
            <family val="3"/>
            <charset val="129"/>
          </rPr>
          <t>기준</t>
        </r>
      </text>
    </comment>
    <comment ref="M283" authorId="0" shapeId="0" xr:uid="{00000000-0006-0000-0600-000081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19,998,000</t>
        </r>
        <r>
          <rPr>
            <sz val="9"/>
            <color indexed="81"/>
            <rFont val="돋움"/>
            <family val="3"/>
            <charset val="129"/>
          </rPr>
          <t>원</t>
        </r>
      </text>
    </comment>
    <comment ref="Z284" authorId="0" shapeId="0" xr:uid="{00000000-0006-0000-0600-000082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2022/05/16</t>
        </r>
      </text>
    </comment>
    <comment ref="S285" authorId="0" shapeId="0" xr:uid="{00000000-0006-0000-0600-000083000000}">
      <text>
        <r>
          <rPr>
            <b/>
            <sz val="9"/>
            <color indexed="81"/>
            <rFont val="Tahoma"/>
            <family val="2"/>
          </rPr>
          <t>user:</t>
        </r>
        <r>
          <rPr>
            <sz val="9"/>
            <color indexed="81"/>
            <rFont val="Tahoma"/>
            <family val="2"/>
          </rPr>
          <t xml:space="preserve">
</t>
        </r>
        <r>
          <rPr>
            <sz val="9"/>
            <color indexed="81"/>
            <rFont val="돋움"/>
            <family val="3"/>
            <charset val="129"/>
          </rPr>
          <t>오기정정</t>
        </r>
      </text>
    </comment>
    <comment ref="Z288" authorId="0" shapeId="0" xr:uid="{00000000-0006-0000-0600-000084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2022.07.01.
(</t>
        </r>
        <r>
          <rPr>
            <sz val="9"/>
            <color indexed="81"/>
            <rFont val="돋움"/>
            <family val="3"/>
            <charset val="129"/>
          </rPr>
          <t>변경</t>
        </r>
        <r>
          <rPr>
            <sz val="9"/>
            <color indexed="81"/>
            <rFont val="Tahoma"/>
            <family val="2"/>
          </rPr>
          <t>) 2022.10.31.</t>
        </r>
      </text>
    </comment>
    <comment ref="Z292" authorId="0" shapeId="0" xr:uid="{00000000-0006-0000-0600-000085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2022.03.31.</t>
        </r>
      </text>
    </comment>
    <comment ref="AA292" authorId="0" shapeId="0" xr:uid="{00000000-0006-0000-0600-000086000000}">
      <text>
        <r>
          <rPr>
            <b/>
            <sz val="9"/>
            <color indexed="81"/>
            <rFont val="Tahoma"/>
            <family val="2"/>
          </rPr>
          <t>user:</t>
        </r>
        <r>
          <rPr>
            <sz val="9"/>
            <color indexed="81"/>
            <rFont val="Tahoma"/>
            <family val="2"/>
          </rPr>
          <t xml:space="preserve">
</t>
        </r>
        <r>
          <rPr>
            <sz val="9"/>
            <color indexed="81"/>
            <rFont val="돋움"/>
            <family val="3"/>
            <charset val="129"/>
          </rPr>
          <t>지출결의일자</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서류확인</t>
        </r>
        <r>
          <rPr>
            <sz val="9"/>
            <color indexed="81"/>
            <rFont val="Tahoma"/>
            <family val="2"/>
          </rPr>
          <t xml:space="preserve"> </t>
        </r>
        <r>
          <rPr>
            <sz val="9"/>
            <color indexed="81"/>
            <rFont val="돋움"/>
            <family val="3"/>
            <charset val="129"/>
          </rPr>
          <t>불가</t>
        </r>
      </text>
    </comment>
    <comment ref="M298" authorId="0" shapeId="0" xr:uid="{00000000-0006-0000-0600-000087000000}">
      <text>
        <r>
          <rPr>
            <b/>
            <sz val="9"/>
            <color indexed="81"/>
            <rFont val="Tahoma"/>
            <family val="2"/>
          </rPr>
          <t>user:</t>
        </r>
        <r>
          <rPr>
            <sz val="9"/>
            <color indexed="81"/>
            <rFont val="Tahoma"/>
            <family val="2"/>
          </rPr>
          <t xml:space="preserve">
</t>
        </r>
        <r>
          <rPr>
            <sz val="9"/>
            <color indexed="81"/>
            <rFont val="돋움"/>
            <family val="3"/>
            <charset val="129"/>
          </rPr>
          <t>면세</t>
        </r>
      </text>
    </comment>
    <comment ref="M299" authorId="0" shapeId="0" xr:uid="{00000000-0006-0000-0600-000088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268,436,720</t>
        </r>
        <r>
          <rPr>
            <sz val="9"/>
            <color indexed="81"/>
            <rFont val="돋움"/>
            <family val="3"/>
            <charset val="129"/>
          </rPr>
          <t xml:space="preserve">원
</t>
        </r>
        <r>
          <rPr>
            <sz val="9"/>
            <color indexed="81"/>
            <rFont val="Tahoma"/>
            <family val="2"/>
          </rPr>
          <t>(</t>
        </r>
        <r>
          <rPr>
            <sz val="9"/>
            <color indexed="81"/>
            <rFont val="돋움"/>
            <family val="3"/>
            <charset val="129"/>
          </rPr>
          <t>변경</t>
        </r>
        <r>
          <rPr>
            <sz val="9"/>
            <color indexed="81"/>
            <rFont val="Tahoma"/>
            <family val="2"/>
          </rPr>
          <t>) 303,765,220</t>
        </r>
        <r>
          <rPr>
            <sz val="9"/>
            <color indexed="81"/>
            <rFont val="돋움"/>
            <family val="3"/>
            <charset val="129"/>
          </rPr>
          <t xml:space="preserve">원
</t>
        </r>
        <r>
          <rPr>
            <sz val="9"/>
            <color indexed="81"/>
            <rFont val="Tahoma"/>
            <family val="2"/>
          </rPr>
          <t>(</t>
        </r>
        <r>
          <rPr>
            <sz val="9"/>
            <color indexed="81"/>
            <rFont val="돋움"/>
            <family val="3"/>
            <charset val="129"/>
          </rPr>
          <t>정산</t>
        </r>
        <r>
          <rPr>
            <sz val="9"/>
            <color indexed="81"/>
            <rFont val="Tahoma"/>
            <family val="2"/>
          </rPr>
          <t>) 295,292,580</t>
        </r>
        <r>
          <rPr>
            <sz val="9"/>
            <color indexed="81"/>
            <rFont val="돋움"/>
            <family val="3"/>
            <charset val="129"/>
          </rPr>
          <t xml:space="preserve">원
</t>
        </r>
        <r>
          <rPr>
            <sz val="9"/>
            <color indexed="81"/>
            <rFont val="Tahoma"/>
            <family val="2"/>
          </rPr>
          <t xml:space="preserve">          * </t>
        </r>
        <r>
          <rPr>
            <sz val="9"/>
            <color indexed="81"/>
            <rFont val="돋움"/>
            <family val="3"/>
            <charset val="129"/>
          </rPr>
          <t>정산감액</t>
        </r>
        <r>
          <rPr>
            <sz val="9"/>
            <color indexed="81"/>
            <rFont val="Tahoma"/>
            <family val="2"/>
          </rPr>
          <t xml:space="preserve"> 8,472,640</t>
        </r>
        <r>
          <rPr>
            <sz val="9"/>
            <color indexed="81"/>
            <rFont val="돋움"/>
            <family val="3"/>
            <charset val="129"/>
          </rPr>
          <t>원</t>
        </r>
      </text>
    </comment>
    <comment ref="Z299" authorId="0" shapeId="0" xr:uid="{00000000-0006-0000-0600-000089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2022-05-09
(1</t>
        </r>
        <r>
          <rPr>
            <sz val="9"/>
            <color indexed="81"/>
            <rFont val="돋움"/>
            <family val="3"/>
            <charset val="129"/>
          </rPr>
          <t>차</t>
        </r>
        <r>
          <rPr>
            <sz val="9"/>
            <color indexed="81"/>
            <rFont val="Tahoma"/>
            <family val="2"/>
          </rPr>
          <t>) 2022-06-03
(2</t>
        </r>
        <r>
          <rPr>
            <sz val="9"/>
            <color indexed="81"/>
            <rFont val="돋움"/>
            <family val="3"/>
            <charset val="129"/>
          </rPr>
          <t>차</t>
        </r>
        <r>
          <rPr>
            <sz val="9"/>
            <color indexed="81"/>
            <rFont val="Tahoma"/>
            <family val="2"/>
          </rPr>
          <t>) 2022-06-20</t>
        </r>
      </text>
    </comment>
    <comment ref="AA300" authorId="0" shapeId="0" xr:uid="{00000000-0006-0000-0600-00008A000000}">
      <text>
        <r>
          <rPr>
            <b/>
            <sz val="9"/>
            <color indexed="81"/>
            <rFont val="Tahoma"/>
            <family val="2"/>
          </rPr>
          <t>user:</t>
        </r>
        <r>
          <rPr>
            <b/>
            <sz val="9"/>
            <color indexed="81"/>
            <rFont val="돋움"/>
            <family val="3"/>
            <charset val="129"/>
          </rPr>
          <t>검사검수조서상</t>
        </r>
        <r>
          <rPr>
            <b/>
            <sz val="9"/>
            <color indexed="81"/>
            <rFont val="Tahoma"/>
            <family val="2"/>
          </rPr>
          <t xml:space="preserve"> </t>
        </r>
        <r>
          <rPr>
            <b/>
            <sz val="9"/>
            <color indexed="81"/>
            <rFont val="돋움"/>
            <family val="3"/>
            <charset val="129"/>
          </rPr>
          <t>합격일이</t>
        </r>
        <r>
          <rPr>
            <b/>
            <sz val="9"/>
            <color indexed="81"/>
            <rFont val="Tahoma"/>
            <family val="2"/>
          </rPr>
          <t xml:space="preserve"> </t>
        </r>
        <r>
          <rPr>
            <b/>
            <sz val="9"/>
            <color indexed="81"/>
            <rFont val="돋움"/>
            <family val="3"/>
            <charset val="129"/>
          </rPr>
          <t>납품일에</t>
        </r>
        <r>
          <rPr>
            <b/>
            <sz val="9"/>
            <color indexed="81"/>
            <rFont val="Tahoma"/>
            <family val="2"/>
          </rPr>
          <t xml:space="preserve"> </t>
        </r>
        <r>
          <rPr>
            <b/>
            <sz val="9"/>
            <color indexed="81"/>
            <rFont val="돋움"/>
            <family val="3"/>
            <charset val="129"/>
          </rPr>
          <t>앞섬</t>
        </r>
        <r>
          <rPr>
            <b/>
            <sz val="9"/>
            <color indexed="81"/>
            <rFont val="Tahoma"/>
            <family val="2"/>
          </rPr>
          <t xml:space="preserve">…
</t>
        </r>
      </text>
    </comment>
    <comment ref="AC300" authorId="0" shapeId="0" xr:uid="{00000000-0006-0000-0600-00008B000000}">
      <text>
        <r>
          <rPr>
            <b/>
            <sz val="9"/>
            <color indexed="81"/>
            <rFont val="Tahoma"/>
            <family val="2"/>
          </rPr>
          <t>user:</t>
        </r>
        <r>
          <rPr>
            <b/>
            <sz val="9"/>
            <color indexed="81"/>
            <rFont val="돋움"/>
            <family val="3"/>
            <charset val="129"/>
          </rPr>
          <t>검사검수조서상</t>
        </r>
        <r>
          <rPr>
            <b/>
            <sz val="9"/>
            <color indexed="81"/>
            <rFont val="Tahoma"/>
            <family val="2"/>
          </rPr>
          <t xml:space="preserve"> </t>
        </r>
        <r>
          <rPr>
            <b/>
            <sz val="9"/>
            <color indexed="81"/>
            <rFont val="돋움"/>
            <family val="3"/>
            <charset val="129"/>
          </rPr>
          <t>합격일이</t>
        </r>
        <r>
          <rPr>
            <b/>
            <sz val="9"/>
            <color indexed="81"/>
            <rFont val="Tahoma"/>
            <family val="2"/>
          </rPr>
          <t xml:space="preserve"> </t>
        </r>
        <r>
          <rPr>
            <b/>
            <sz val="9"/>
            <color indexed="81"/>
            <rFont val="돋움"/>
            <family val="3"/>
            <charset val="129"/>
          </rPr>
          <t>납품일에</t>
        </r>
        <r>
          <rPr>
            <b/>
            <sz val="9"/>
            <color indexed="81"/>
            <rFont val="Tahoma"/>
            <family val="2"/>
          </rPr>
          <t xml:space="preserve"> </t>
        </r>
        <r>
          <rPr>
            <b/>
            <sz val="9"/>
            <color indexed="81"/>
            <rFont val="돋움"/>
            <family val="3"/>
            <charset val="129"/>
          </rPr>
          <t>앞섬</t>
        </r>
        <r>
          <rPr>
            <b/>
            <sz val="9"/>
            <color indexed="81"/>
            <rFont val="Tahoma"/>
            <family val="2"/>
          </rPr>
          <t xml:space="preserve">…
</t>
        </r>
      </text>
    </comment>
    <comment ref="Z302" authorId="0" shapeId="0" xr:uid="{00000000-0006-0000-0600-00008C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2022-05-17</t>
        </r>
      </text>
    </comment>
    <comment ref="M304" authorId="0" shapeId="0" xr:uid="{00000000-0006-0000-0600-00008D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42,398,700
(1</t>
        </r>
        <r>
          <rPr>
            <sz val="9"/>
            <color indexed="81"/>
            <rFont val="돋움"/>
            <family val="3"/>
            <charset val="129"/>
          </rPr>
          <t>차</t>
        </r>
        <r>
          <rPr>
            <sz val="9"/>
            <color indexed="81"/>
            <rFont val="Tahoma"/>
            <family val="2"/>
          </rPr>
          <t>)  44,842,230
(2</t>
        </r>
        <r>
          <rPr>
            <sz val="9"/>
            <color indexed="81"/>
            <rFont val="돋움"/>
            <family val="3"/>
            <charset val="129"/>
          </rPr>
          <t>차</t>
        </r>
        <r>
          <rPr>
            <sz val="9"/>
            <color indexed="81"/>
            <rFont val="Tahoma"/>
            <family val="2"/>
          </rPr>
          <t>) 72,776,000</t>
        </r>
      </text>
    </comment>
    <comment ref="Z304" authorId="0" shapeId="0" xr:uid="{00000000-0006-0000-0600-00008E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2022-05-19</t>
        </r>
      </text>
    </comment>
    <comment ref="M305" authorId="0" shapeId="0" xr:uid="{00000000-0006-0000-0600-00008F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10,275,730
(1</t>
        </r>
        <r>
          <rPr>
            <sz val="9"/>
            <color indexed="81"/>
            <rFont val="돋움"/>
            <family val="3"/>
            <charset val="129"/>
          </rPr>
          <t>차</t>
        </r>
        <r>
          <rPr>
            <sz val="9"/>
            <color indexed="81"/>
            <rFont val="Tahoma"/>
            <family val="2"/>
          </rPr>
          <t>)  10,740,424(</t>
        </r>
        <r>
          <rPr>
            <sz val="9"/>
            <color indexed="81"/>
            <rFont val="돋움"/>
            <family val="3"/>
            <charset val="129"/>
          </rPr>
          <t>기간연장으로</t>
        </r>
        <r>
          <rPr>
            <sz val="9"/>
            <color indexed="81"/>
            <rFont val="Tahoma"/>
            <family val="2"/>
          </rPr>
          <t xml:space="preserve"> </t>
        </r>
        <r>
          <rPr>
            <sz val="9"/>
            <color indexed="81"/>
            <rFont val="돋움"/>
            <family val="3"/>
            <charset val="129"/>
          </rPr>
          <t>증액</t>
        </r>
        <r>
          <rPr>
            <sz val="9"/>
            <color indexed="81"/>
            <rFont val="Tahoma"/>
            <family val="2"/>
          </rPr>
          <t>)
(2</t>
        </r>
        <r>
          <rPr>
            <sz val="9"/>
            <color indexed="81"/>
            <rFont val="돋움"/>
            <family val="3"/>
            <charset val="129"/>
          </rPr>
          <t>차</t>
        </r>
        <r>
          <rPr>
            <sz val="9"/>
            <color indexed="81"/>
            <rFont val="Tahoma"/>
            <family val="2"/>
          </rPr>
          <t>) 8,282,076(</t>
        </r>
        <r>
          <rPr>
            <sz val="9"/>
            <color indexed="81"/>
            <rFont val="돋움"/>
            <family val="3"/>
            <charset val="129"/>
          </rPr>
          <t>자재</t>
        </r>
        <r>
          <rPr>
            <sz val="9"/>
            <color indexed="81"/>
            <rFont val="Tahoma"/>
            <family val="2"/>
          </rPr>
          <t xml:space="preserve"> </t>
        </r>
        <r>
          <rPr>
            <sz val="9"/>
            <color indexed="81"/>
            <rFont val="돋움"/>
            <family val="3"/>
            <charset val="129"/>
          </rPr>
          <t>변경으로</t>
        </r>
        <r>
          <rPr>
            <sz val="9"/>
            <color indexed="81"/>
            <rFont val="Tahoma"/>
            <family val="2"/>
          </rPr>
          <t xml:space="preserve"> </t>
        </r>
        <r>
          <rPr>
            <sz val="9"/>
            <color indexed="81"/>
            <rFont val="돋움"/>
            <family val="3"/>
            <charset val="129"/>
          </rPr>
          <t>감액</t>
        </r>
        <r>
          <rPr>
            <sz val="9"/>
            <color indexed="81"/>
            <rFont val="Tahoma"/>
            <family val="2"/>
          </rPr>
          <t>)</t>
        </r>
      </text>
    </comment>
    <comment ref="Z305" authorId="0" shapeId="0" xr:uid="{00000000-0006-0000-0600-000090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2022-05-18</t>
        </r>
      </text>
    </comment>
    <comment ref="M306" authorId="0" shapeId="0" xr:uid="{00000000-0006-0000-0600-000091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48,195,520</t>
        </r>
      </text>
    </comment>
    <comment ref="AB310" authorId="0" shapeId="0" xr:uid="{00000000-0006-0000-0600-000092000000}">
      <text>
        <r>
          <rPr>
            <b/>
            <sz val="9"/>
            <color indexed="81"/>
            <rFont val="Tahoma"/>
            <family val="2"/>
          </rPr>
          <t xml:space="preserve">user:
</t>
        </r>
        <r>
          <rPr>
            <b/>
            <sz val="9"/>
            <color indexed="81"/>
            <rFont val="돋움"/>
            <family val="3"/>
            <charset val="129"/>
          </rPr>
          <t>성과품제출일</t>
        </r>
        <r>
          <rPr>
            <b/>
            <sz val="9"/>
            <color indexed="81"/>
            <rFont val="Tahoma"/>
            <family val="2"/>
          </rPr>
          <t xml:space="preserve"> </t>
        </r>
        <r>
          <rPr>
            <b/>
            <sz val="9"/>
            <color indexed="81"/>
            <rFont val="돋움"/>
            <family val="3"/>
            <charset val="129"/>
          </rPr>
          <t>기준</t>
        </r>
      </text>
    </comment>
    <comment ref="M315" authorId="0" shapeId="0" xr:uid="{00000000-0006-0000-0600-000093000000}">
      <text>
        <r>
          <rPr>
            <b/>
            <sz val="9"/>
            <color indexed="81"/>
            <rFont val="Tahoma"/>
            <family val="2"/>
          </rPr>
          <t xml:space="preserve">user:
</t>
        </r>
        <r>
          <rPr>
            <b/>
            <sz val="9"/>
            <color indexed="81"/>
            <rFont val="돋움"/>
            <family val="3"/>
            <charset val="129"/>
          </rPr>
          <t>면세</t>
        </r>
      </text>
    </comment>
    <comment ref="X329" authorId="0" shapeId="0" xr:uid="{00000000-0006-0000-0600-000094000000}">
      <text>
        <r>
          <rPr>
            <b/>
            <sz val="9"/>
            <color indexed="81"/>
            <rFont val="Tahoma"/>
            <family val="2"/>
          </rPr>
          <t>user:</t>
        </r>
        <r>
          <rPr>
            <sz val="9"/>
            <color indexed="81"/>
            <rFont val="Tahoma"/>
            <family val="2"/>
          </rPr>
          <t xml:space="preserve">
</t>
        </r>
        <r>
          <rPr>
            <sz val="9"/>
            <color indexed="81"/>
            <rFont val="돋움"/>
            <family val="3"/>
            <charset val="129"/>
          </rPr>
          <t>오기재</t>
        </r>
        <r>
          <rPr>
            <sz val="9"/>
            <color indexed="81"/>
            <rFont val="Tahoma"/>
            <family val="2"/>
          </rPr>
          <t xml:space="preserve"> </t>
        </r>
        <r>
          <rPr>
            <sz val="9"/>
            <color indexed="81"/>
            <rFont val="돋움"/>
            <family val="3"/>
            <charset val="129"/>
          </rPr>
          <t>수정</t>
        </r>
      </text>
    </comment>
    <comment ref="Y329" authorId="0" shapeId="0" xr:uid="{00000000-0006-0000-0600-000095000000}">
      <text>
        <r>
          <rPr>
            <b/>
            <sz val="9"/>
            <color indexed="81"/>
            <rFont val="Tahoma"/>
            <family val="2"/>
          </rPr>
          <t>user:</t>
        </r>
        <r>
          <rPr>
            <sz val="9"/>
            <color indexed="81"/>
            <rFont val="Tahoma"/>
            <family val="2"/>
          </rPr>
          <t xml:space="preserve">
</t>
        </r>
        <r>
          <rPr>
            <sz val="9"/>
            <color indexed="81"/>
            <rFont val="돋움"/>
            <family val="3"/>
            <charset val="129"/>
          </rPr>
          <t>오기재</t>
        </r>
        <r>
          <rPr>
            <sz val="9"/>
            <color indexed="81"/>
            <rFont val="Tahoma"/>
            <family val="2"/>
          </rPr>
          <t xml:space="preserve"> </t>
        </r>
        <r>
          <rPr>
            <sz val="9"/>
            <color indexed="81"/>
            <rFont val="돋움"/>
            <family val="3"/>
            <charset val="129"/>
          </rPr>
          <t xml:space="preserve">수정
</t>
        </r>
      </text>
    </comment>
    <comment ref="Z329" authorId="0" shapeId="0" xr:uid="{00000000-0006-0000-0600-000096000000}">
      <text>
        <r>
          <rPr>
            <b/>
            <sz val="9"/>
            <color indexed="81"/>
            <rFont val="Tahoma"/>
            <family val="2"/>
          </rPr>
          <t>user:</t>
        </r>
        <r>
          <rPr>
            <sz val="9"/>
            <color indexed="81"/>
            <rFont val="Tahoma"/>
            <family val="2"/>
          </rPr>
          <t xml:space="preserve">
</t>
        </r>
        <r>
          <rPr>
            <sz val="9"/>
            <color indexed="81"/>
            <rFont val="돋움"/>
            <family val="3"/>
            <charset val="129"/>
          </rPr>
          <t>오기재</t>
        </r>
        <r>
          <rPr>
            <sz val="9"/>
            <color indexed="81"/>
            <rFont val="Tahoma"/>
            <family val="2"/>
          </rPr>
          <t xml:space="preserve"> </t>
        </r>
        <r>
          <rPr>
            <sz val="9"/>
            <color indexed="81"/>
            <rFont val="돋움"/>
            <family val="3"/>
            <charset val="129"/>
          </rPr>
          <t>수정</t>
        </r>
      </text>
    </comment>
    <comment ref="X330" authorId="0" shapeId="0" xr:uid="{00000000-0006-0000-0600-000097000000}">
      <text>
        <r>
          <rPr>
            <b/>
            <sz val="9"/>
            <color indexed="81"/>
            <rFont val="Tahoma"/>
            <family val="2"/>
          </rPr>
          <t xml:space="preserve">user:
</t>
        </r>
        <r>
          <rPr>
            <b/>
            <sz val="9"/>
            <color indexed="81"/>
            <rFont val="돋움"/>
            <family val="3"/>
            <charset val="129"/>
          </rPr>
          <t>오기재</t>
        </r>
        <r>
          <rPr>
            <b/>
            <sz val="9"/>
            <color indexed="81"/>
            <rFont val="Tahoma"/>
            <family val="2"/>
          </rPr>
          <t xml:space="preserve"> </t>
        </r>
        <r>
          <rPr>
            <b/>
            <sz val="9"/>
            <color indexed="81"/>
            <rFont val="돋움"/>
            <family val="3"/>
            <charset val="129"/>
          </rPr>
          <t>수정</t>
        </r>
        <r>
          <rPr>
            <b/>
            <sz val="9"/>
            <color indexed="81"/>
            <rFont val="Tahoma"/>
            <family val="2"/>
          </rPr>
          <t xml:space="preserve"> </t>
        </r>
        <r>
          <rPr>
            <b/>
            <sz val="9"/>
            <color indexed="81"/>
            <rFont val="돋움"/>
            <family val="3"/>
            <charset val="129"/>
          </rPr>
          <t>필요</t>
        </r>
      </text>
    </comment>
    <comment ref="N335" authorId="0" shapeId="0" xr:uid="{00000000-0006-0000-0600-000098000000}">
      <text>
        <r>
          <rPr>
            <b/>
            <sz val="9"/>
            <color indexed="81"/>
            <rFont val="Tahoma"/>
            <family val="2"/>
          </rPr>
          <t xml:space="preserve">user
</t>
        </r>
        <r>
          <rPr>
            <b/>
            <sz val="9"/>
            <color indexed="81"/>
            <rFont val="돋움"/>
            <family val="3"/>
            <charset val="129"/>
          </rPr>
          <t>과업조건에</t>
        </r>
        <r>
          <rPr>
            <b/>
            <sz val="9"/>
            <color indexed="81"/>
            <rFont val="Tahoma"/>
            <family val="2"/>
          </rPr>
          <t xml:space="preserve"> </t>
        </r>
        <r>
          <rPr>
            <b/>
            <sz val="9"/>
            <color indexed="81"/>
            <rFont val="돋움"/>
            <family val="3"/>
            <charset val="129"/>
          </rPr>
          <t>있으나</t>
        </r>
        <r>
          <rPr>
            <b/>
            <sz val="9"/>
            <color indexed="81"/>
            <rFont val="Tahoma"/>
            <family val="2"/>
          </rPr>
          <t xml:space="preserve"> </t>
        </r>
        <r>
          <rPr>
            <b/>
            <sz val="9"/>
            <color indexed="81"/>
            <rFont val="돋움"/>
            <family val="3"/>
            <charset val="129"/>
          </rPr>
          <t>아직</t>
        </r>
        <r>
          <rPr>
            <b/>
            <sz val="9"/>
            <color indexed="81"/>
            <rFont val="Tahoma"/>
            <family val="2"/>
          </rPr>
          <t xml:space="preserve"> </t>
        </r>
        <r>
          <rPr>
            <b/>
            <sz val="9"/>
            <color indexed="81"/>
            <rFont val="돋움"/>
            <family val="3"/>
            <charset val="129"/>
          </rPr>
          <t>정산</t>
        </r>
        <r>
          <rPr>
            <b/>
            <sz val="9"/>
            <color indexed="81"/>
            <rFont val="Tahoma"/>
            <family val="2"/>
          </rPr>
          <t xml:space="preserve"> </t>
        </r>
        <r>
          <rPr>
            <b/>
            <sz val="9"/>
            <color indexed="81"/>
            <rFont val="돋움"/>
            <family val="3"/>
            <charset val="129"/>
          </rPr>
          <t>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M96" authorId="0" shapeId="0" xr:uid="{00000000-0006-0000-0800-000001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2019.10.28</t>
        </r>
      </text>
    </comment>
    <comment ref="J179" authorId="0" shapeId="0" xr:uid="{00000000-0006-0000-0800-000002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277,140,000
(1</t>
        </r>
        <r>
          <rPr>
            <sz val="9"/>
            <color indexed="81"/>
            <rFont val="돋움"/>
            <family val="3"/>
            <charset val="129"/>
          </rPr>
          <t>차</t>
        </r>
        <r>
          <rPr>
            <sz val="9"/>
            <color indexed="81"/>
            <rFont val="Tahoma"/>
            <family val="2"/>
          </rPr>
          <t>)  296,691,450</t>
        </r>
      </text>
    </comment>
    <comment ref="M179" authorId="0" shapeId="0" xr:uid="{00000000-0006-0000-0800-000003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2021-08-03</t>
        </r>
      </text>
    </comment>
    <comment ref="J197" authorId="0" shapeId="0" xr:uid="{00000000-0006-0000-0800-000004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428,554,335</t>
        </r>
      </text>
    </comment>
    <comment ref="J198" authorId="0" shapeId="0" xr:uid="{00000000-0006-0000-0800-000005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90,065,000</t>
        </r>
      </text>
    </comment>
    <comment ref="J202" authorId="0" shapeId="0" xr:uid="{00000000-0006-0000-0800-000006000000}">
      <text>
        <r>
          <rPr>
            <b/>
            <sz val="9"/>
            <color indexed="81"/>
            <rFont val="Tahoma"/>
            <family val="2"/>
          </rPr>
          <t>user:</t>
        </r>
        <r>
          <rPr>
            <sz val="9"/>
            <color indexed="81"/>
            <rFont val="Tahoma"/>
            <family val="2"/>
          </rPr>
          <t xml:space="preserve">
</t>
        </r>
        <r>
          <rPr>
            <sz val="9"/>
            <color indexed="81"/>
            <rFont val="돋움"/>
            <family val="3"/>
            <charset val="129"/>
          </rPr>
          <t xml:space="preserve">정산
</t>
        </r>
        <r>
          <rPr>
            <sz val="9"/>
            <color indexed="81"/>
            <rFont val="Tahoma"/>
            <family val="2"/>
          </rPr>
          <t>58,294,409</t>
        </r>
      </text>
    </comment>
    <comment ref="J204" authorId="0" shapeId="0" xr:uid="{00000000-0006-0000-0800-000007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xml:space="preserve"> 26,400,000</t>
        </r>
      </text>
    </comment>
    <comment ref="J214" authorId="0" shapeId="0" xr:uid="{00000000-0006-0000-0800-000008000000}">
      <text>
        <r>
          <rPr>
            <b/>
            <sz val="9"/>
            <color indexed="81"/>
            <rFont val="Tahoma"/>
            <family val="2"/>
          </rPr>
          <t>user:</t>
        </r>
        <r>
          <rPr>
            <sz val="9"/>
            <color indexed="81"/>
            <rFont val="Tahoma"/>
            <family val="2"/>
          </rPr>
          <t xml:space="preserve">
</t>
        </r>
        <r>
          <rPr>
            <sz val="9"/>
            <color indexed="81"/>
            <rFont val="돋움"/>
            <family val="3"/>
            <charset val="129"/>
          </rPr>
          <t xml:space="preserve">면세
</t>
        </r>
      </text>
    </comment>
    <comment ref="J221" authorId="0" shapeId="0" xr:uid="{00000000-0006-0000-0800-000009000000}">
      <text>
        <r>
          <rPr>
            <b/>
            <sz val="9"/>
            <color indexed="81"/>
            <rFont val="Tahoma"/>
            <family val="2"/>
          </rPr>
          <t>user:</t>
        </r>
        <r>
          <rPr>
            <sz val="9"/>
            <color indexed="81"/>
            <rFont val="Tahoma"/>
            <family val="2"/>
          </rPr>
          <t xml:space="preserve">
</t>
        </r>
        <r>
          <rPr>
            <sz val="9"/>
            <color indexed="81"/>
            <rFont val="돋움"/>
            <family val="3"/>
            <charset val="129"/>
          </rPr>
          <t xml:space="preserve">면세
</t>
        </r>
      </text>
    </comment>
    <comment ref="J225" authorId="0" shapeId="0" xr:uid="{00000000-0006-0000-0800-00000A000000}">
      <text>
        <r>
          <rPr>
            <b/>
            <sz val="9"/>
            <color indexed="81"/>
            <rFont val="Tahoma"/>
            <family val="2"/>
          </rPr>
          <t>user:</t>
        </r>
        <r>
          <rPr>
            <sz val="9"/>
            <color indexed="81"/>
            <rFont val="Tahoma"/>
            <family val="2"/>
          </rPr>
          <t xml:space="preserve">
(</t>
        </r>
        <r>
          <rPr>
            <sz val="9"/>
            <color indexed="81"/>
            <rFont val="돋움"/>
            <family val="3"/>
            <charset val="129"/>
          </rPr>
          <t>당초</t>
        </r>
        <r>
          <rPr>
            <sz val="9"/>
            <color indexed="81"/>
            <rFont val="Tahoma"/>
            <family val="2"/>
          </rPr>
          <t>) 53,888,000</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3" authorId="0" shapeId="0" xr:uid="{00000000-0006-0000-0900-000001000000}">
      <text>
        <r>
          <rPr>
            <b/>
            <sz val="9"/>
            <color indexed="81"/>
            <rFont val="Tahoma"/>
            <family val="2"/>
          </rPr>
          <t>user:</t>
        </r>
        <r>
          <rPr>
            <sz val="9"/>
            <color indexed="81"/>
            <rFont val="Tahoma"/>
            <family val="2"/>
          </rPr>
          <t xml:space="preserve">
</t>
        </r>
        <r>
          <rPr>
            <sz val="9"/>
            <color indexed="81"/>
            <rFont val="돋움"/>
            <family val="3"/>
            <charset val="129"/>
          </rPr>
          <t>계약내역</t>
        </r>
        <r>
          <rPr>
            <sz val="9"/>
            <color indexed="81"/>
            <rFont val="Tahoma"/>
            <family val="2"/>
          </rPr>
          <t xml:space="preserve"> </t>
        </r>
        <r>
          <rPr>
            <sz val="9"/>
            <color indexed="81"/>
            <rFont val="돋움"/>
            <family val="3"/>
            <charset val="129"/>
          </rPr>
          <t>종합정리를</t>
        </r>
        <r>
          <rPr>
            <sz val="9"/>
            <color indexed="81"/>
            <rFont val="Tahoma"/>
            <family val="2"/>
          </rPr>
          <t xml:space="preserve"> </t>
        </r>
        <r>
          <rPr>
            <sz val="9"/>
            <color indexed="81"/>
            <rFont val="돋움"/>
            <family val="3"/>
            <charset val="129"/>
          </rPr>
          <t>위해
취합</t>
        </r>
        <r>
          <rPr>
            <sz val="9"/>
            <color indexed="81"/>
            <rFont val="Tahoma"/>
            <family val="2"/>
          </rPr>
          <t xml:space="preserve">, </t>
        </r>
        <r>
          <rPr>
            <sz val="9"/>
            <color indexed="81"/>
            <rFont val="돋움"/>
            <family val="3"/>
            <charset val="129"/>
          </rPr>
          <t>정리</t>
        </r>
        <r>
          <rPr>
            <sz val="9"/>
            <color indexed="81"/>
            <rFont val="Tahoma"/>
            <family val="2"/>
          </rPr>
          <t xml:space="preserve"> </t>
        </r>
        <r>
          <rPr>
            <sz val="9"/>
            <color indexed="81"/>
            <rFont val="돋움"/>
            <family val="3"/>
            <charset val="129"/>
          </rPr>
          <t xml:space="preserve">예정
</t>
        </r>
      </text>
    </comment>
    <comment ref="R5" authorId="0" shapeId="0" xr:uid="{00000000-0006-0000-0900-000002000000}">
      <text>
        <r>
          <rPr>
            <b/>
            <sz val="9"/>
            <color indexed="81"/>
            <rFont val="Tahoma"/>
            <family val="2"/>
          </rPr>
          <t>user:</t>
        </r>
        <r>
          <rPr>
            <sz val="9"/>
            <color indexed="81"/>
            <rFont val="Tahoma"/>
            <family val="2"/>
          </rPr>
          <t xml:space="preserve">
</t>
        </r>
        <r>
          <rPr>
            <sz val="9"/>
            <color indexed="81"/>
            <rFont val="돋움"/>
            <family val="3"/>
            <charset val="129"/>
          </rPr>
          <t>계약기간</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계약금액은
최종계약</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 xml:space="preserve">기재
</t>
        </r>
      </text>
    </comment>
    <comment ref="W5" authorId="0" shapeId="0" xr:uid="{00000000-0006-0000-0900-000003000000}">
      <text>
        <r>
          <rPr>
            <b/>
            <sz val="9"/>
            <color indexed="81"/>
            <rFont val="Tahoma"/>
            <family val="2"/>
          </rPr>
          <t>user:</t>
        </r>
        <r>
          <rPr>
            <sz val="9"/>
            <color indexed="81"/>
            <rFont val="Tahoma"/>
            <family val="2"/>
          </rPr>
          <t xml:space="preserve">
</t>
        </r>
        <r>
          <rPr>
            <sz val="9"/>
            <color indexed="81"/>
            <rFont val="돋움"/>
            <family val="3"/>
            <charset val="129"/>
          </rPr>
          <t>해당시</t>
        </r>
        <r>
          <rPr>
            <sz val="9"/>
            <color indexed="81"/>
            <rFont val="Tahoma"/>
            <family val="2"/>
          </rPr>
          <t xml:space="preserve"> </t>
        </r>
        <r>
          <rPr>
            <sz val="9"/>
            <color indexed="81"/>
            <rFont val="돋움"/>
            <family val="3"/>
            <charset val="129"/>
          </rPr>
          <t>당초내역</t>
        </r>
        <r>
          <rPr>
            <sz val="9"/>
            <color indexed="81"/>
            <rFont val="Tahoma"/>
            <family val="2"/>
          </rPr>
          <t xml:space="preserve"> </t>
        </r>
        <r>
          <rPr>
            <sz val="9"/>
            <color indexed="81"/>
            <rFont val="돋움"/>
            <family val="3"/>
            <charset val="129"/>
          </rPr>
          <t xml:space="preserve">기재
</t>
        </r>
        <r>
          <rPr>
            <sz val="9"/>
            <color indexed="81"/>
            <rFont val="Tahoma"/>
            <family val="2"/>
          </rPr>
          <t xml:space="preserve"> * </t>
        </r>
        <r>
          <rPr>
            <sz val="9"/>
            <color indexed="81"/>
            <rFont val="돋움"/>
            <family val="3"/>
            <charset val="129"/>
          </rPr>
          <t>최종</t>
        </r>
        <r>
          <rPr>
            <sz val="9"/>
            <color indexed="81"/>
            <rFont val="Tahoma"/>
            <family val="2"/>
          </rPr>
          <t xml:space="preserve"> </t>
        </r>
        <r>
          <rPr>
            <sz val="9"/>
            <color indexed="81"/>
            <rFont val="돋움"/>
            <family val="3"/>
            <charset val="129"/>
          </rPr>
          <t>금액</t>
        </r>
        <r>
          <rPr>
            <sz val="9"/>
            <color indexed="81"/>
            <rFont val="Tahoma"/>
            <family val="2"/>
          </rPr>
          <t>/</t>
        </r>
        <r>
          <rPr>
            <sz val="9"/>
            <color indexed="81"/>
            <rFont val="돋움"/>
            <family val="3"/>
            <charset val="129"/>
          </rPr>
          <t>기간은</t>
        </r>
        <r>
          <rPr>
            <sz val="9"/>
            <color indexed="81"/>
            <rFont val="Tahoma"/>
            <family val="2"/>
          </rPr>
          <t xml:space="preserve"> 
    J~M</t>
        </r>
        <r>
          <rPr>
            <sz val="9"/>
            <color indexed="81"/>
            <rFont val="돋움"/>
            <family val="3"/>
            <charset val="129"/>
          </rPr>
          <t>열</t>
        </r>
      </text>
    </comment>
    <comment ref="AF5" authorId="0" shapeId="0" xr:uid="{00000000-0006-0000-0900-000004000000}">
      <text>
        <r>
          <rPr>
            <b/>
            <sz val="9"/>
            <color indexed="81"/>
            <rFont val="Tahoma"/>
            <family val="2"/>
          </rPr>
          <t>user:</t>
        </r>
        <r>
          <rPr>
            <sz val="9"/>
            <color indexed="81"/>
            <rFont val="Tahoma"/>
            <family val="2"/>
          </rPr>
          <t xml:space="preserve">
</t>
        </r>
        <r>
          <rPr>
            <b/>
            <u/>
            <sz val="9"/>
            <color indexed="10"/>
            <rFont val="맑은 고딕"/>
            <family val="3"/>
            <charset val="129"/>
          </rPr>
          <t xml:space="preserve">수의계약사유(영 제26조)만 기재
</t>
        </r>
        <r>
          <rPr>
            <b/>
            <sz val="9"/>
            <color indexed="10"/>
            <rFont val="맑은 고딕"/>
            <family val="3"/>
            <charset val="129"/>
          </rPr>
          <t xml:space="preserve"> * 공개입찰건은 '해당사항 없음' 기재</t>
        </r>
        <r>
          <rPr>
            <b/>
            <u/>
            <sz val="9"/>
            <color indexed="10"/>
            <rFont val="맑은 고딕"/>
            <family val="3"/>
            <charset val="129"/>
          </rPr>
          <t xml:space="preserve">
</t>
        </r>
      </text>
    </comment>
    <comment ref="B6" authorId="0" shapeId="0" xr:uid="{00000000-0006-0000-0900-000005000000}">
      <text>
        <r>
          <rPr>
            <b/>
            <sz val="9"/>
            <color indexed="81"/>
            <rFont val="Tahoma"/>
            <family val="2"/>
          </rPr>
          <t>user:</t>
        </r>
        <r>
          <rPr>
            <sz val="9"/>
            <color indexed="81"/>
            <rFont val="Tahoma"/>
            <family val="2"/>
          </rPr>
          <t xml:space="preserve">
</t>
        </r>
        <r>
          <rPr>
            <sz val="9"/>
            <color indexed="81"/>
            <rFont val="돋움"/>
            <family val="3"/>
            <charset val="129"/>
          </rPr>
          <t>체결일</t>
        </r>
        <r>
          <rPr>
            <sz val="9"/>
            <color indexed="81"/>
            <rFont val="Tahoma"/>
            <family val="2"/>
          </rPr>
          <t xml:space="preserve"> </t>
        </r>
        <r>
          <rPr>
            <sz val="9"/>
            <color indexed="81"/>
            <rFont val="돋움"/>
            <family val="3"/>
            <charset val="129"/>
          </rPr>
          <t>기준</t>
        </r>
      </text>
    </comment>
    <comment ref="D6" authorId="0" shapeId="0" xr:uid="{00000000-0006-0000-0900-000006000000}">
      <text>
        <r>
          <rPr>
            <b/>
            <sz val="9"/>
            <color indexed="81"/>
            <rFont val="Tahoma"/>
            <family val="2"/>
          </rPr>
          <t>user:</t>
        </r>
        <r>
          <rPr>
            <sz val="9"/>
            <color indexed="81"/>
            <rFont val="Tahoma"/>
            <family val="2"/>
          </rPr>
          <t xml:space="preserve">
</t>
        </r>
        <r>
          <rPr>
            <sz val="9"/>
            <color indexed="81"/>
            <rFont val="돋움"/>
            <family val="3"/>
            <charset val="129"/>
          </rPr>
          <t>물품
공사
용역</t>
        </r>
      </text>
    </comment>
    <comment ref="E6" authorId="0" shapeId="0" xr:uid="{00000000-0006-0000-0900-000007000000}">
      <text>
        <r>
          <rPr>
            <b/>
            <sz val="9"/>
            <color indexed="81"/>
            <rFont val="Tahoma"/>
            <family val="2"/>
          </rPr>
          <t>user:</t>
        </r>
        <r>
          <rPr>
            <sz val="9"/>
            <color indexed="81"/>
            <rFont val="Tahoma"/>
            <family val="2"/>
          </rPr>
          <t xml:space="preserve">
</t>
        </r>
        <r>
          <rPr>
            <sz val="9"/>
            <color indexed="81"/>
            <rFont val="돋움"/>
            <family val="3"/>
            <charset val="129"/>
          </rPr>
          <t>체결문서</t>
        </r>
        <r>
          <rPr>
            <sz val="9"/>
            <color indexed="81"/>
            <rFont val="Tahoma"/>
            <family val="2"/>
          </rPr>
          <t xml:space="preserve"> </t>
        </r>
        <r>
          <rPr>
            <sz val="9"/>
            <color indexed="81"/>
            <rFont val="돋움"/>
            <family val="3"/>
            <charset val="129"/>
          </rPr>
          <t>기안이</t>
        </r>
        <r>
          <rPr>
            <sz val="9"/>
            <color indexed="81"/>
            <rFont val="Tahoma"/>
            <family val="2"/>
          </rPr>
          <t xml:space="preserve"> </t>
        </r>
        <r>
          <rPr>
            <sz val="9"/>
            <color indexed="81"/>
            <rFont val="돋움"/>
            <family val="3"/>
            <charset val="129"/>
          </rPr>
          <t>된</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우선기재
없는경우</t>
        </r>
        <r>
          <rPr>
            <sz val="9"/>
            <color indexed="81"/>
            <rFont val="Tahoma"/>
            <family val="2"/>
          </rPr>
          <t xml:space="preserve"> </t>
        </r>
        <r>
          <rPr>
            <sz val="9"/>
            <color indexed="81"/>
            <rFont val="돋움"/>
            <family val="3"/>
            <charset val="129"/>
          </rPr>
          <t>체결알림</t>
        </r>
        <r>
          <rPr>
            <sz val="9"/>
            <color indexed="81"/>
            <rFont val="Tahoma"/>
            <family val="2"/>
          </rPr>
          <t xml:space="preserve">, </t>
        </r>
        <r>
          <rPr>
            <sz val="9"/>
            <color indexed="81"/>
            <rFont val="돋움"/>
            <family val="3"/>
            <charset val="129"/>
          </rPr>
          <t>체결요청</t>
        </r>
        <r>
          <rPr>
            <sz val="9"/>
            <color indexed="81"/>
            <rFont val="Tahoma"/>
            <family val="2"/>
          </rPr>
          <t xml:space="preserve"> </t>
        </r>
        <r>
          <rPr>
            <sz val="9"/>
            <color indexed="81"/>
            <rFont val="돋움"/>
            <family val="3"/>
            <charset val="129"/>
          </rPr>
          <t>등</t>
        </r>
      </text>
    </comment>
    <comment ref="H6" authorId="0" shapeId="0" xr:uid="{00000000-0006-0000-0900-000008000000}">
      <text>
        <r>
          <rPr>
            <b/>
            <sz val="9"/>
            <color indexed="81"/>
            <rFont val="Tahoma"/>
            <family val="2"/>
          </rPr>
          <t>user:</t>
        </r>
        <r>
          <rPr>
            <sz val="9"/>
            <color indexed="81"/>
            <rFont val="Tahoma"/>
            <family val="2"/>
          </rPr>
          <t xml:space="preserve">
</t>
        </r>
        <r>
          <rPr>
            <b/>
            <u/>
            <sz val="9"/>
            <color indexed="10"/>
            <rFont val="맑은 고딕"/>
            <family val="3"/>
            <charset val="129"/>
          </rPr>
          <t>이하 해당사항이 있는 경우 모두 기재</t>
        </r>
        <r>
          <rPr>
            <sz val="9"/>
            <color indexed="81"/>
            <rFont val="돋움"/>
            <family val="3"/>
            <charset val="129"/>
          </rPr>
          <t xml:space="preserve">
</t>
        </r>
        <r>
          <rPr>
            <b/>
            <sz val="9"/>
            <color indexed="81"/>
            <rFont val="Tahoma"/>
            <family val="2"/>
          </rPr>
          <t>(</t>
        </r>
        <r>
          <rPr>
            <b/>
            <sz val="9"/>
            <color indexed="81"/>
            <rFont val="돋움"/>
            <family val="3"/>
            <charset val="129"/>
          </rPr>
          <t>낙찰자선정</t>
        </r>
        <r>
          <rPr>
            <b/>
            <sz val="9"/>
            <color indexed="81"/>
            <rFont val="Tahoma"/>
            <family val="2"/>
          </rPr>
          <t>)</t>
        </r>
        <r>
          <rPr>
            <sz val="9"/>
            <color indexed="81"/>
            <rFont val="Tahoma"/>
            <family val="2"/>
          </rPr>
          <t xml:space="preserve"> </t>
        </r>
        <r>
          <rPr>
            <sz val="9"/>
            <color indexed="81"/>
            <rFont val="돋움"/>
            <family val="3"/>
            <charset val="129"/>
          </rPr>
          <t>협상계약</t>
        </r>
        <r>
          <rPr>
            <sz val="9"/>
            <color indexed="81"/>
            <rFont val="Tahoma"/>
            <family val="2"/>
          </rPr>
          <t xml:space="preserve">, </t>
        </r>
        <r>
          <rPr>
            <sz val="9"/>
            <color indexed="81"/>
            <rFont val="돋움"/>
            <family val="3"/>
            <charset val="129"/>
          </rPr>
          <t xml:space="preserve">적격심사
</t>
        </r>
        <r>
          <rPr>
            <b/>
            <sz val="9"/>
            <color indexed="81"/>
            <rFont val="Tahoma"/>
            <family val="2"/>
          </rPr>
          <t>(</t>
        </r>
        <r>
          <rPr>
            <b/>
            <sz val="9"/>
            <color indexed="81"/>
            <rFont val="돋움"/>
            <family val="3"/>
            <charset val="129"/>
          </rPr>
          <t>제한</t>
        </r>
        <r>
          <rPr>
            <b/>
            <sz val="9"/>
            <color indexed="81"/>
            <rFont val="Tahoma"/>
            <family val="2"/>
          </rPr>
          <t>)</t>
        </r>
        <r>
          <rPr>
            <sz val="9"/>
            <color indexed="81"/>
            <rFont val="Tahoma"/>
            <family val="2"/>
          </rPr>
          <t xml:space="preserve"> </t>
        </r>
        <r>
          <rPr>
            <sz val="9"/>
            <color indexed="81"/>
            <rFont val="돋움"/>
            <family val="3"/>
            <charset val="129"/>
          </rPr>
          <t>실적제한</t>
        </r>
        <r>
          <rPr>
            <sz val="9"/>
            <color indexed="81"/>
            <rFont val="Tahoma"/>
            <family val="2"/>
          </rPr>
          <t xml:space="preserve">, </t>
        </r>
        <r>
          <rPr>
            <sz val="9"/>
            <color indexed="81"/>
            <rFont val="돋움"/>
            <family val="3"/>
            <charset val="129"/>
          </rPr>
          <t>지역제한</t>
        </r>
        <r>
          <rPr>
            <sz val="9"/>
            <color indexed="81"/>
            <rFont val="Tahoma"/>
            <family val="2"/>
          </rPr>
          <t xml:space="preserve"> </t>
        </r>
        <r>
          <rPr>
            <sz val="9"/>
            <color indexed="81"/>
            <rFont val="돋움"/>
            <family val="3"/>
            <charset val="129"/>
          </rPr>
          <t xml:space="preserve">등
</t>
        </r>
        <r>
          <rPr>
            <b/>
            <sz val="9"/>
            <color indexed="81"/>
            <rFont val="Tahoma"/>
            <family val="2"/>
          </rPr>
          <t>(</t>
        </r>
        <r>
          <rPr>
            <b/>
            <sz val="9"/>
            <color indexed="81"/>
            <rFont val="돋움"/>
            <family val="3"/>
            <charset val="129"/>
          </rPr>
          <t>정산</t>
        </r>
        <r>
          <rPr>
            <b/>
            <sz val="9"/>
            <color indexed="81"/>
            <rFont val="Tahoma"/>
            <family val="2"/>
          </rPr>
          <t>)</t>
        </r>
        <r>
          <rPr>
            <sz val="9"/>
            <color indexed="81"/>
            <rFont val="Tahoma"/>
            <family val="2"/>
          </rPr>
          <t xml:space="preserve"> </t>
        </r>
        <r>
          <rPr>
            <sz val="9"/>
            <color indexed="81"/>
            <rFont val="돋움"/>
            <family val="3"/>
            <charset val="129"/>
          </rPr>
          <t>사후원가검토조건부계약</t>
        </r>
        <r>
          <rPr>
            <sz val="9"/>
            <color indexed="81"/>
            <rFont val="Tahoma"/>
            <family val="2"/>
          </rPr>
          <t xml:space="preserve">, </t>
        </r>
        <r>
          <rPr>
            <sz val="9"/>
            <color indexed="81"/>
            <rFont val="돋움"/>
            <family val="3"/>
            <charset val="129"/>
          </rPr>
          <t xml:space="preserve">개산계약
</t>
        </r>
        <r>
          <rPr>
            <b/>
            <sz val="9"/>
            <color indexed="81"/>
            <rFont val="Tahoma"/>
            <family val="2"/>
          </rPr>
          <t>(</t>
        </r>
        <r>
          <rPr>
            <b/>
            <sz val="9"/>
            <color indexed="81"/>
            <rFont val="돋움"/>
            <family val="3"/>
            <charset val="129"/>
          </rPr>
          <t>공동사업</t>
        </r>
        <r>
          <rPr>
            <b/>
            <sz val="9"/>
            <color indexed="81"/>
            <rFont val="Tahoma"/>
            <family val="2"/>
          </rPr>
          <t>)</t>
        </r>
        <r>
          <rPr>
            <sz val="9"/>
            <color indexed="81"/>
            <rFont val="Tahoma"/>
            <family val="2"/>
          </rPr>
          <t xml:space="preserve"> </t>
        </r>
        <r>
          <rPr>
            <sz val="9"/>
            <color indexed="81"/>
            <rFont val="돋움"/>
            <family val="3"/>
            <charset val="129"/>
          </rPr>
          <t>공동이행</t>
        </r>
        <r>
          <rPr>
            <sz val="9"/>
            <color indexed="81"/>
            <rFont val="Tahoma"/>
            <family val="2"/>
          </rPr>
          <t xml:space="preserve">, </t>
        </r>
        <r>
          <rPr>
            <sz val="9"/>
            <color indexed="81"/>
            <rFont val="돋움"/>
            <family val="3"/>
            <charset val="129"/>
          </rPr>
          <t xml:space="preserve">분담이행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J5" authorId="0" shapeId="0" xr:uid="{00000000-0006-0000-0B00-000001000000}">
      <text>
        <r>
          <rPr>
            <b/>
            <sz val="9"/>
            <color indexed="81"/>
            <rFont val="Tahoma"/>
            <family val="2"/>
          </rPr>
          <t>user:</t>
        </r>
        <r>
          <rPr>
            <sz val="9"/>
            <color indexed="81"/>
            <rFont val="Tahoma"/>
            <family val="2"/>
          </rPr>
          <t xml:space="preserve">
20190108354</t>
        </r>
      </text>
    </comment>
    <comment ref="K5" authorId="0" shapeId="0" xr:uid="{00000000-0006-0000-0B00-000002000000}">
      <text>
        <r>
          <rPr>
            <b/>
            <sz val="9"/>
            <color indexed="81"/>
            <rFont val="Tahoma"/>
            <family val="2"/>
          </rPr>
          <t>user:</t>
        </r>
        <r>
          <rPr>
            <sz val="9"/>
            <color indexed="81"/>
            <rFont val="Tahoma"/>
            <family val="2"/>
          </rPr>
          <t xml:space="preserve">
20190116384</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N7" authorId="0" shapeId="0" xr:uid="{00000000-0006-0000-0C00-000001000000}">
      <text>
        <r>
          <rPr>
            <b/>
            <sz val="9"/>
            <color indexed="81"/>
            <rFont val="Tahoma"/>
            <family val="2"/>
          </rPr>
          <t>user:</t>
        </r>
        <r>
          <rPr>
            <sz val="9"/>
            <color indexed="81"/>
            <rFont val="Tahoma"/>
            <family val="2"/>
          </rPr>
          <t xml:space="preserve">
(</t>
        </r>
        <r>
          <rPr>
            <sz val="9"/>
            <color indexed="81"/>
            <rFont val="돋움"/>
            <family val="3"/>
            <charset val="129"/>
          </rPr>
          <t>변경계약</t>
        </r>
        <r>
          <rPr>
            <sz val="9"/>
            <color indexed="81"/>
            <rFont val="Tahoma"/>
            <family val="2"/>
          </rPr>
          <t xml:space="preserve">)
</t>
        </r>
        <r>
          <rPr>
            <sz val="9"/>
            <color indexed="81"/>
            <rFont val="돋움"/>
            <family val="3"/>
            <charset val="129"/>
          </rPr>
          <t>계약기간</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계약금액은
최종계약</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 xml:space="preserve">기재
</t>
        </r>
      </text>
    </comment>
    <comment ref="M8" authorId="0" shapeId="0" xr:uid="{00000000-0006-0000-0C00-000002000000}">
      <text>
        <r>
          <rPr>
            <b/>
            <sz val="9"/>
            <color indexed="81"/>
            <rFont val="Tahoma"/>
            <family val="2"/>
          </rPr>
          <t>user:</t>
        </r>
        <r>
          <rPr>
            <sz val="9"/>
            <color indexed="81"/>
            <rFont val="Tahoma"/>
            <family val="2"/>
          </rPr>
          <t xml:space="preserve">
</t>
        </r>
      </text>
    </comment>
    <comment ref="U28" authorId="0" shapeId="0" xr:uid="{00000000-0006-0000-0C00-000003000000}">
      <text>
        <r>
          <rPr>
            <b/>
            <sz val="9"/>
            <color indexed="81"/>
            <rFont val="Tahoma"/>
            <family val="2"/>
          </rPr>
          <t>user:</t>
        </r>
        <r>
          <rPr>
            <sz val="9"/>
            <color indexed="81"/>
            <rFont val="Tahoma"/>
            <family val="2"/>
          </rPr>
          <t xml:space="preserve">
</t>
        </r>
        <r>
          <rPr>
            <sz val="9"/>
            <color indexed="81"/>
            <rFont val="돋움"/>
            <family val="3"/>
            <charset val="129"/>
          </rPr>
          <t>사업운영실</t>
        </r>
        <r>
          <rPr>
            <sz val="9"/>
            <color indexed="81"/>
            <rFont val="Tahoma"/>
            <family val="2"/>
          </rPr>
          <t xml:space="preserve">-442(2017.05.29.) </t>
        </r>
        <r>
          <rPr>
            <sz val="9"/>
            <color indexed="81"/>
            <rFont val="돋움"/>
            <family val="3"/>
            <charset val="129"/>
          </rPr>
          <t>제한경쟁</t>
        </r>
        <r>
          <rPr>
            <sz val="9"/>
            <color indexed="81"/>
            <rFont val="Tahoma"/>
            <family val="2"/>
          </rPr>
          <t xml:space="preserve"> 2</t>
        </r>
        <r>
          <rPr>
            <sz val="9"/>
            <color indexed="81"/>
            <rFont val="돋움"/>
            <family val="3"/>
            <charset val="129"/>
          </rPr>
          <t>단계</t>
        </r>
        <r>
          <rPr>
            <sz val="9"/>
            <color indexed="81"/>
            <rFont val="Tahoma"/>
            <family val="2"/>
          </rPr>
          <t>(</t>
        </r>
        <r>
          <rPr>
            <sz val="9"/>
            <color indexed="81"/>
            <rFont val="돋움"/>
            <family val="3"/>
            <charset val="129"/>
          </rPr>
          <t>규격가격</t>
        </r>
        <r>
          <rPr>
            <sz val="9"/>
            <color indexed="81"/>
            <rFont val="Tahoma"/>
            <family val="2"/>
          </rPr>
          <t xml:space="preserve"> </t>
        </r>
        <r>
          <rPr>
            <sz val="9"/>
            <color indexed="81"/>
            <rFont val="돋움"/>
            <family val="3"/>
            <charset val="129"/>
          </rPr>
          <t>분리입찰</t>
        </r>
        <r>
          <rPr>
            <sz val="9"/>
            <color indexed="81"/>
            <rFont val="Tahoma"/>
            <family val="2"/>
          </rPr>
          <t xml:space="preserve">)
</t>
        </r>
        <r>
          <rPr>
            <sz val="9"/>
            <color indexed="81"/>
            <rFont val="돋움"/>
            <family val="3"/>
            <charset val="129"/>
          </rPr>
          <t>사업운영실</t>
        </r>
        <r>
          <rPr>
            <sz val="9"/>
            <color indexed="81"/>
            <rFont val="Tahoma"/>
            <family val="2"/>
          </rPr>
          <t xml:space="preserve">-506(2017.06.14.) </t>
        </r>
        <r>
          <rPr>
            <sz val="9"/>
            <color indexed="81"/>
            <rFont val="돋움"/>
            <family val="3"/>
            <charset val="129"/>
          </rPr>
          <t>영제</t>
        </r>
        <r>
          <rPr>
            <sz val="9"/>
            <color indexed="81"/>
            <rFont val="Tahoma"/>
            <family val="2"/>
          </rPr>
          <t>27</t>
        </r>
        <r>
          <rPr>
            <sz val="9"/>
            <color indexed="81"/>
            <rFont val="돋움"/>
            <family val="3"/>
            <charset val="129"/>
          </rPr>
          <t>조</t>
        </r>
        <r>
          <rPr>
            <sz val="9"/>
            <color indexed="81"/>
            <rFont val="Tahoma"/>
            <family val="2"/>
          </rPr>
          <t xml:space="preserve"> </t>
        </r>
        <r>
          <rPr>
            <sz val="9"/>
            <color indexed="81"/>
            <rFont val="돋움"/>
            <family val="3"/>
            <charset val="129"/>
          </rPr>
          <t>재공고입찰</t>
        </r>
        <r>
          <rPr>
            <sz val="9"/>
            <color indexed="81"/>
            <rFont val="Tahoma"/>
            <family val="2"/>
          </rPr>
          <t xml:space="preserve"> </t>
        </r>
        <r>
          <rPr>
            <sz val="9"/>
            <color indexed="81"/>
            <rFont val="돋움"/>
            <family val="3"/>
            <charset val="129"/>
          </rPr>
          <t>수의계약</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3" authorId="0" shapeId="0" xr:uid="{00000000-0006-0000-0D00-000001000000}">
      <text>
        <r>
          <rPr>
            <b/>
            <sz val="9"/>
            <color indexed="81"/>
            <rFont val="Tahoma"/>
            <family val="2"/>
          </rPr>
          <t>user:</t>
        </r>
        <r>
          <rPr>
            <sz val="9"/>
            <color indexed="81"/>
            <rFont val="Tahoma"/>
            <family val="2"/>
          </rPr>
          <t xml:space="preserve">
</t>
        </r>
        <r>
          <rPr>
            <sz val="9"/>
            <color indexed="81"/>
            <rFont val="돋움"/>
            <family val="3"/>
            <charset val="129"/>
          </rPr>
          <t>계약내역</t>
        </r>
        <r>
          <rPr>
            <sz val="9"/>
            <color indexed="81"/>
            <rFont val="Tahoma"/>
            <family val="2"/>
          </rPr>
          <t xml:space="preserve"> </t>
        </r>
        <r>
          <rPr>
            <sz val="9"/>
            <color indexed="81"/>
            <rFont val="돋움"/>
            <family val="3"/>
            <charset val="129"/>
          </rPr>
          <t>종합정리를</t>
        </r>
        <r>
          <rPr>
            <sz val="9"/>
            <color indexed="81"/>
            <rFont val="Tahoma"/>
            <family val="2"/>
          </rPr>
          <t xml:space="preserve"> </t>
        </r>
        <r>
          <rPr>
            <sz val="9"/>
            <color indexed="81"/>
            <rFont val="돋움"/>
            <family val="3"/>
            <charset val="129"/>
          </rPr>
          <t>위해
취합</t>
        </r>
        <r>
          <rPr>
            <sz val="9"/>
            <color indexed="81"/>
            <rFont val="Tahoma"/>
            <family val="2"/>
          </rPr>
          <t xml:space="preserve">, </t>
        </r>
        <r>
          <rPr>
            <sz val="9"/>
            <color indexed="81"/>
            <rFont val="돋움"/>
            <family val="3"/>
            <charset val="129"/>
          </rPr>
          <t>정리</t>
        </r>
        <r>
          <rPr>
            <sz val="9"/>
            <color indexed="81"/>
            <rFont val="Tahoma"/>
            <family val="2"/>
          </rPr>
          <t xml:space="preserve"> </t>
        </r>
        <r>
          <rPr>
            <sz val="9"/>
            <color indexed="81"/>
            <rFont val="돋움"/>
            <family val="3"/>
            <charset val="129"/>
          </rPr>
          <t xml:space="preserve">예정
</t>
        </r>
      </text>
    </comment>
    <comment ref="N5" authorId="0" shapeId="0" xr:uid="{00000000-0006-0000-0D00-000002000000}">
      <text>
        <r>
          <rPr>
            <b/>
            <sz val="9"/>
            <color indexed="81"/>
            <rFont val="Tahoma"/>
            <family val="2"/>
          </rPr>
          <t>user:</t>
        </r>
        <r>
          <rPr>
            <sz val="9"/>
            <color indexed="81"/>
            <rFont val="Tahoma"/>
            <family val="2"/>
          </rPr>
          <t xml:space="preserve">
</t>
        </r>
        <r>
          <rPr>
            <sz val="9"/>
            <color indexed="81"/>
            <rFont val="돋움"/>
            <family val="3"/>
            <charset val="129"/>
          </rPr>
          <t>계약기간</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계약금액은
최종계약</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 xml:space="preserve">기재
</t>
        </r>
      </text>
    </comment>
    <comment ref="Q5" authorId="0" shapeId="0" xr:uid="{00000000-0006-0000-0D00-000003000000}">
      <text>
        <r>
          <rPr>
            <b/>
            <sz val="9"/>
            <color indexed="81"/>
            <rFont val="Tahoma"/>
            <family val="2"/>
          </rPr>
          <t>user:</t>
        </r>
        <r>
          <rPr>
            <sz val="9"/>
            <color indexed="81"/>
            <rFont val="Tahoma"/>
            <family val="2"/>
          </rPr>
          <t xml:space="preserve">
</t>
        </r>
        <r>
          <rPr>
            <sz val="9"/>
            <color indexed="81"/>
            <rFont val="돋움"/>
            <family val="3"/>
            <charset val="129"/>
          </rPr>
          <t>해당시</t>
        </r>
        <r>
          <rPr>
            <sz val="9"/>
            <color indexed="81"/>
            <rFont val="Tahoma"/>
            <family val="2"/>
          </rPr>
          <t xml:space="preserve"> </t>
        </r>
        <r>
          <rPr>
            <sz val="9"/>
            <color indexed="81"/>
            <rFont val="돋움"/>
            <family val="3"/>
            <charset val="129"/>
          </rPr>
          <t>당초내역</t>
        </r>
        <r>
          <rPr>
            <sz val="9"/>
            <color indexed="81"/>
            <rFont val="Tahoma"/>
            <family val="2"/>
          </rPr>
          <t xml:space="preserve"> </t>
        </r>
        <r>
          <rPr>
            <sz val="9"/>
            <color indexed="81"/>
            <rFont val="돋움"/>
            <family val="3"/>
            <charset val="129"/>
          </rPr>
          <t xml:space="preserve">기재
</t>
        </r>
        <r>
          <rPr>
            <sz val="9"/>
            <color indexed="81"/>
            <rFont val="Tahoma"/>
            <family val="2"/>
          </rPr>
          <t xml:space="preserve"> * </t>
        </r>
        <r>
          <rPr>
            <sz val="9"/>
            <color indexed="81"/>
            <rFont val="돋움"/>
            <family val="3"/>
            <charset val="129"/>
          </rPr>
          <t>최종</t>
        </r>
        <r>
          <rPr>
            <sz val="9"/>
            <color indexed="81"/>
            <rFont val="Tahoma"/>
            <family val="2"/>
          </rPr>
          <t xml:space="preserve"> </t>
        </r>
        <r>
          <rPr>
            <sz val="9"/>
            <color indexed="81"/>
            <rFont val="돋움"/>
            <family val="3"/>
            <charset val="129"/>
          </rPr>
          <t>금액</t>
        </r>
        <r>
          <rPr>
            <sz val="9"/>
            <color indexed="81"/>
            <rFont val="Tahoma"/>
            <family val="2"/>
          </rPr>
          <t>/</t>
        </r>
        <r>
          <rPr>
            <sz val="9"/>
            <color indexed="81"/>
            <rFont val="돋움"/>
            <family val="3"/>
            <charset val="129"/>
          </rPr>
          <t>기간은</t>
        </r>
        <r>
          <rPr>
            <sz val="9"/>
            <color indexed="81"/>
            <rFont val="Tahoma"/>
            <family val="2"/>
          </rPr>
          <t xml:space="preserve"> 
    J~M</t>
        </r>
        <r>
          <rPr>
            <sz val="9"/>
            <color indexed="81"/>
            <rFont val="돋움"/>
            <family val="3"/>
            <charset val="129"/>
          </rPr>
          <t>열</t>
        </r>
      </text>
    </comment>
    <comment ref="Z5" authorId="0" shapeId="0" xr:uid="{00000000-0006-0000-0D00-000004000000}">
      <text>
        <r>
          <rPr>
            <b/>
            <sz val="9"/>
            <color indexed="81"/>
            <rFont val="Tahoma"/>
            <family val="2"/>
          </rPr>
          <t>user:</t>
        </r>
        <r>
          <rPr>
            <sz val="9"/>
            <color indexed="81"/>
            <rFont val="Tahoma"/>
            <family val="2"/>
          </rPr>
          <t xml:space="preserve">
</t>
        </r>
        <r>
          <rPr>
            <b/>
            <u/>
            <sz val="9"/>
            <color indexed="10"/>
            <rFont val="맑은 고딕"/>
            <family val="3"/>
            <charset val="129"/>
          </rPr>
          <t xml:space="preserve">수의계약사유(영 제26조)만 기재
</t>
        </r>
        <r>
          <rPr>
            <b/>
            <sz val="9"/>
            <color indexed="10"/>
            <rFont val="맑은 고딕"/>
            <family val="3"/>
            <charset val="129"/>
          </rPr>
          <t xml:space="preserve"> * 공개입찰건은 '해당사항 없음' 기재</t>
        </r>
        <r>
          <rPr>
            <b/>
            <u/>
            <sz val="9"/>
            <color indexed="10"/>
            <rFont val="맑은 고딕"/>
            <family val="3"/>
            <charset val="129"/>
          </rPr>
          <t xml:space="preserve">
</t>
        </r>
      </text>
    </comment>
    <comment ref="B6" authorId="0" shapeId="0" xr:uid="{00000000-0006-0000-0D00-000005000000}">
      <text>
        <r>
          <rPr>
            <b/>
            <sz val="9"/>
            <color indexed="81"/>
            <rFont val="Tahoma"/>
            <family val="2"/>
          </rPr>
          <t>user:</t>
        </r>
        <r>
          <rPr>
            <sz val="9"/>
            <color indexed="81"/>
            <rFont val="Tahoma"/>
            <family val="2"/>
          </rPr>
          <t xml:space="preserve">
</t>
        </r>
        <r>
          <rPr>
            <sz val="9"/>
            <color indexed="81"/>
            <rFont val="돋움"/>
            <family val="3"/>
            <charset val="129"/>
          </rPr>
          <t>체결일</t>
        </r>
        <r>
          <rPr>
            <sz val="9"/>
            <color indexed="81"/>
            <rFont val="Tahoma"/>
            <family val="2"/>
          </rPr>
          <t xml:space="preserve"> </t>
        </r>
        <r>
          <rPr>
            <sz val="9"/>
            <color indexed="81"/>
            <rFont val="돋움"/>
            <family val="3"/>
            <charset val="129"/>
          </rPr>
          <t>기준</t>
        </r>
      </text>
    </comment>
    <comment ref="D6" authorId="0" shapeId="0" xr:uid="{00000000-0006-0000-0D00-000006000000}">
      <text>
        <r>
          <rPr>
            <b/>
            <sz val="9"/>
            <color indexed="81"/>
            <rFont val="Tahoma"/>
            <family val="2"/>
          </rPr>
          <t>user:</t>
        </r>
        <r>
          <rPr>
            <sz val="9"/>
            <color indexed="81"/>
            <rFont val="Tahoma"/>
            <family val="2"/>
          </rPr>
          <t xml:space="preserve">
</t>
        </r>
        <r>
          <rPr>
            <sz val="9"/>
            <color indexed="81"/>
            <rFont val="돋움"/>
            <family val="3"/>
            <charset val="129"/>
          </rPr>
          <t>물품
공사
용역</t>
        </r>
      </text>
    </comment>
    <comment ref="E6" authorId="0" shapeId="0" xr:uid="{00000000-0006-0000-0D00-000007000000}">
      <text>
        <r>
          <rPr>
            <b/>
            <sz val="9"/>
            <color indexed="81"/>
            <rFont val="Tahoma"/>
            <family val="2"/>
          </rPr>
          <t>user:</t>
        </r>
        <r>
          <rPr>
            <sz val="9"/>
            <color indexed="81"/>
            <rFont val="Tahoma"/>
            <family val="2"/>
          </rPr>
          <t xml:space="preserve">
</t>
        </r>
        <r>
          <rPr>
            <sz val="9"/>
            <color indexed="81"/>
            <rFont val="돋움"/>
            <family val="3"/>
            <charset val="129"/>
          </rPr>
          <t>체결문서</t>
        </r>
        <r>
          <rPr>
            <sz val="9"/>
            <color indexed="81"/>
            <rFont val="Tahoma"/>
            <family val="2"/>
          </rPr>
          <t xml:space="preserve"> </t>
        </r>
        <r>
          <rPr>
            <sz val="9"/>
            <color indexed="81"/>
            <rFont val="돋움"/>
            <family val="3"/>
            <charset val="129"/>
          </rPr>
          <t>기안이</t>
        </r>
        <r>
          <rPr>
            <sz val="9"/>
            <color indexed="81"/>
            <rFont val="Tahoma"/>
            <family val="2"/>
          </rPr>
          <t xml:space="preserve"> </t>
        </r>
        <r>
          <rPr>
            <sz val="9"/>
            <color indexed="81"/>
            <rFont val="돋움"/>
            <family val="3"/>
            <charset val="129"/>
          </rPr>
          <t>된</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우선기재
없는경우</t>
        </r>
        <r>
          <rPr>
            <sz val="9"/>
            <color indexed="81"/>
            <rFont val="Tahoma"/>
            <family val="2"/>
          </rPr>
          <t xml:space="preserve"> </t>
        </r>
        <r>
          <rPr>
            <sz val="9"/>
            <color indexed="81"/>
            <rFont val="돋움"/>
            <family val="3"/>
            <charset val="129"/>
          </rPr>
          <t>체결알림</t>
        </r>
        <r>
          <rPr>
            <sz val="9"/>
            <color indexed="81"/>
            <rFont val="Tahoma"/>
            <family val="2"/>
          </rPr>
          <t xml:space="preserve">, </t>
        </r>
        <r>
          <rPr>
            <sz val="9"/>
            <color indexed="81"/>
            <rFont val="돋움"/>
            <family val="3"/>
            <charset val="129"/>
          </rPr>
          <t>체결요청</t>
        </r>
        <r>
          <rPr>
            <sz val="9"/>
            <color indexed="81"/>
            <rFont val="Tahoma"/>
            <family val="2"/>
          </rPr>
          <t xml:space="preserve"> </t>
        </r>
        <r>
          <rPr>
            <sz val="9"/>
            <color indexed="81"/>
            <rFont val="돋움"/>
            <family val="3"/>
            <charset val="129"/>
          </rPr>
          <t>등</t>
        </r>
      </text>
    </comment>
    <comment ref="H6" authorId="0" shapeId="0" xr:uid="{00000000-0006-0000-0D00-000008000000}">
      <text>
        <r>
          <rPr>
            <b/>
            <sz val="9"/>
            <color indexed="81"/>
            <rFont val="Tahoma"/>
            <family val="2"/>
          </rPr>
          <t>user:</t>
        </r>
        <r>
          <rPr>
            <sz val="9"/>
            <color indexed="81"/>
            <rFont val="Tahoma"/>
            <family val="2"/>
          </rPr>
          <t xml:space="preserve">
</t>
        </r>
        <r>
          <rPr>
            <b/>
            <u/>
            <sz val="9"/>
            <color indexed="10"/>
            <rFont val="맑은 고딕"/>
            <family val="3"/>
            <charset val="129"/>
          </rPr>
          <t>이하 해당사항이 있는 경우 모두 기재</t>
        </r>
        <r>
          <rPr>
            <sz val="9"/>
            <color indexed="81"/>
            <rFont val="돋움"/>
            <family val="3"/>
            <charset val="129"/>
          </rPr>
          <t xml:space="preserve">
</t>
        </r>
        <r>
          <rPr>
            <b/>
            <sz val="9"/>
            <color indexed="81"/>
            <rFont val="Tahoma"/>
            <family val="2"/>
          </rPr>
          <t>(</t>
        </r>
        <r>
          <rPr>
            <b/>
            <sz val="9"/>
            <color indexed="81"/>
            <rFont val="돋움"/>
            <family val="3"/>
            <charset val="129"/>
          </rPr>
          <t>낙찰자선정</t>
        </r>
        <r>
          <rPr>
            <b/>
            <sz val="9"/>
            <color indexed="81"/>
            <rFont val="Tahoma"/>
            <family val="2"/>
          </rPr>
          <t>)</t>
        </r>
        <r>
          <rPr>
            <sz val="9"/>
            <color indexed="81"/>
            <rFont val="Tahoma"/>
            <family val="2"/>
          </rPr>
          <t xml:space="preserve"> </t>
        </r>
        <r>
          <rPr>
            <sz val="9"/>
            <color indexed="81"/>
            <rFont val="돋움"/>
            <family val="3"/>
            <charset val="129"/>
          </rPr>
          <t>협상계약</t>
        </r>
        <r>
          <rPr>
            <sz val="9"/>
            <color indexed="81"/>
            <rFont val="Tahoma"/>
            <family val="2"/>
          </rPr>
          <t xml:space="preserve">, </t>
        </r>
        <r>
          <rPr>
            <sz val="9"/>
            <color indexed="81"/>
            <rFont val="돋움"/>
            <family val="3"/>
            <charset val="129"/>
          </rPr>
          <t xml:space="preserve">적격심사
</t>
        </r>
        <r>
          <rPr>
            <b/>
            <sz val="9"/>
            <color indexed="81"/>
            <rFont val="Tahoma"/>
            <family val="2"/>
          </rPr>
          <t>(</t>
        </r>
        <r>
          <rPr>
            <b/>
            <sz val="9"/>
            <color indexed="81"/>
            <rFont val="돋움"/>
            <family val="3"/>
            <charset val="129"/>
          </rPr>
          <t>제한</t>
        </r>
        <r>
          <rPr>
            <b/>
            <sz val="9"/>
            <color indexed="81"/>
            <rFont val="Tahoma"/>
            <family val="2"/>
          </rPr>
          <t>)</t>
        </r>
        <r>
          <rPr>
            <sz val="9"/>
            <color indexed="81"/>
            <rFont val="Tahoma"/>
            <family val="2"/>
          </rPr>
          <t xml:space="preserve"> </t>
        </r>
        <r>
          <rPr>
            <sz val="9"/>
            <color indexed="81"/>
            <rFont val="돋움"/>
            <family val="3"/>
            <charset val="129"/>
          </rPr>
          <t>실적제한</t>
        </r>
        <r>
          <rPr>
            <sz val="9"/>
            <color indexed="81"/>
            <rFont val="Tahoma"/>
            <family val="2"/>
          </rPr>
          <t xml:space="preserve">, </t>
        </r>
        <r>
          <rPr>
            <sz val="9"/>
            <color indexed="81"/>
            <rFont val="돋움"/>
            <family val="3"/>
            <charset val="129"/>
          </rPr>
          <t>지역제한</t>
        </r>
        <r>
          <rPr>
            <sz val="9"/>
            <color indexed="81"/>
            <rFont val="Tahoma"/>
            <family val="2"/>
          </rPr>
          <t xml:space="preserve"> </t>
        </r>
        <r>
          <rPr>
            <sz val="9"/>
            <color indexed="81"/>
            <rFont val="돋움"/>
            <family val="3"/>
            <charset val="129"/>
          </rPr>
          <t xml:space="preserve">등
</t>
        </r>
        <r>
          <rPr>
            <b/>
            <sz val="9"/>
            <color indexed="81"/>
            <rFont val="Tahoma"/>
            <family val="2"/>
          </rPr>
          <t>(</t>
        </r>
        <r>
          <rPr>
            <b/>
            <sz val="9"/>
            <color indexed="81"/>
            <rFont val="돋움"/>
            <family val="3"/>
            <charset val="129"/>
          </rPr>
          <t>정산</t>
        </r>
        <r>
          <rPr>
            <b/>
            <sz val="9"/>
            <color indexed="81"/>
            <rFont val="Tahoma"/>
            <family val="2"/>
          </rPr>
          <t>)</t>
        </r>
        <r>
          <rPr>
            <sz val="9"/>
            <color indexed="81"/>
            <rFont val="Tahoma"/>
            <family val="2"/>
          </rPr>
          <t xml:space="preserve"> </t>
        </r>
        <r>
          <rPr>
            <sz val="9"/>
            <color indexed="81"/>
            <rFont val="돋움"/>
            <family val="3"/>
            <charset val="129"/>
          </rPr>
          <t>사후원가검토조건부계약</t>
        </r>
        <r>
          <rPr>
            <sz val="9"/>
            <color indexed="81"/>
            <rFont val="Tahoma"/>
            <family val="2"/>
          </rPr>
          <t xml:space="preserve">, </t>
        </r>
        <r>
          <rPr>
            <sz val="9"/>
            <color indexed="81"/>
            <rFont val="돋움"/>
            <family val="3"/>
            <charset val="129"/>
          </rPr>
          <t xml:space="preserve">개산계약
</t>
        </r>
        <r>
          <rPr>
            <b/>
            <sz val="9"/>
            <color indexed="81"/>
            <rFont val="Tahoma"/>
            <family val="2"/>
          </rPr>
          <t>(</t>
        </r>
        <r>
          <rPr>
            <b/>
            <sz val="9"/>
            <color indexed="81"/>
            <rFont val="돋움"/>
            <family val="3"/>
            <charset val="129"/>
          </rPr>
          <t>공동사업</t>
        </r>
        <r>
          <rPr>
            <b/>
            <sz val="9"/>
            <color indexed="81"/>
            <rFont val="Tahoma"/>
            <family val="2"/>
          </rPr>
          <t>)</t>
        </r>
        <r>
          <rPr>
            <sz val="9"/>
            <color indexed="81"/>
            <rFont val="Tahoma"/>
            <family val="2"/>
          </rPr>
          <t xml:space="preserve"> </t>
        </r>
        <r>
          <rPr>
            <sz val="9"/>
            <color indexed="81"/>
            <rFont val="돋움"/>
            <family val="3"/>
            <charset val="129"/>
          </rPr>
          <t>공동이행</t>
        </r>
        <r>
          <rPr>
            <sz val="9"/>
            <color indexed="81"/>
            <rFont val="Tahoma"/>
            <family val="2"/>
          </rPr>
          <t xml:space="preserve">, </t>
        </r>
        <r>
          <rPr>
            <sz val="9"/>
            <color indexed="81"/>
            <rFont val="돋움"/>
            <family val="3"/>
            <charset val="129"/>
          </rPr>
          <t xml:space="preserve">분담이행
</t>
        </r>
      </text>
    </comment>
  </commentList>
</comments>
</file>

<file path=xl/sharedStrings.xml><?xml version="1.0" encoding="utf-8"?>
<sst xmlns="http://schemas.openxmlformats.org/spreadsheetml/2006/main" count="21963" uniqueCount="3359">
  <si>
    <t>순번</t>
    <phoneticPr fontId="0" type="noConversion"/>
  </si>
  <si>
    <t>계약명</t>
    <phoneticPr fontId="0" type="noConversion"/>
  </si>
  <si>
    <t>계약기간</t>
    <phoneticPr fontId="0" type="noConversion"/>
  </si>
  <si>
    <t>계약금액</t>
    <phoneticPr fontId="0" type="noConversion"/>
  </si>
  <si>
    <t>계약상대자</t>
    <phoneticPr fontId="0" type="noConversion"/>
  </si>
  <si>
    <t>상호</t>
    <phoneticPr fontId="0" type="noConversion"/>
  </si>
  <si>
    <t>계약내용</t>
    <phoneticPr fontId="0" type="noConversion"/>
  </si>
  <si>
    <t>수의계약 근거 및 사유</t>
    <phoneticPr fontId="0" type="noConversion"/>
  </si>
  <si>
    <t>계약일</t>
    <phoneticPr fontId="0" type="noConversion"/>
  </si>
  <si>
    <t>계약 시작일</t>
    <phoneticPr fontId="0" type="noConversion"/>
  </si>
  <si>
    <t>계약 종료일</t>
    <phoneticPr fontId="0" type="noConversion"/>
  </si>
  <si>
    <t>백금선세무회계사무소</t>
    <phoneticPr fontId="1" type="noConversion"/>
  </si>
  <si>
    <t>기술원 세무기장 및 세무컨설팅 업무 대행</t>
    <phoneticPr fontId="1" type="noConversion"/>
  </si>
  <si>
    <t>황창규</t>
    <phoneticPr fontId="1" type="noConversion"/>
  </si>
  <si>
    <t>이봉섭</t>
    <phoneticPr fontId="1" type="noConversion"/>
  </si>
  <si>
    <t xml:space="preserve">그룹웨어, 웹메일 시스템 유지보수 </t>
    <phoneticPr fontId="1" type="noConversion"/>
  </si>
  <si>
    <t>2017년도 수문조사 보고서 인쇄 용역</t>
  </si>
  <si>
    <t>김덕수</t>
  </si>
  <si>
    <t>㈜옵스웨이</t>
  </si>
  <si>
    <t xml:space="preserve">2017년도 수문조사 보고서 인쇄 </t>
  </si>
  <si>
    <t>최광태</t>
  </si>
  <si>
    <t>주식회사 리버앤씨</t>
  </si>
  <si>
    <t>이준석</t>
  </si>
  <si>
    <t>한국토코넷(주)</t>
  </si>
  <si>
    <t>2018년도 자동유량측정시설 운영관리시스탬 유지관리</t>
  </si>
  <si>
    <t>2018년도 자동유량측정시설 시설물 유지관리</t>
  </si>
  <si>
    <t>2018년도 자동유량측정시설 설치 및 보강</t>
  </si>
  <si>
    <t>2018년도 자동유량측정시설 실시설계 용역</t>
  </si>
  <si>
    <t>강병주</t>
  </si>
  <si>
    <t>주식회사 케이디이엔지</t>
  </si>
  <si>
    <t>국가계약법 시행령 제27조(재공고입찰과수의계약)제1항 제1호</t>
    <phoneticPr fontId="0" type="noConversion"/>
  </si>
  <si>
    <t>2019년 통합스토리지/LTO백업시스템 유지보수계약</t>
  </si>
  <si>
    <t>이광호</t>
  </si>
  <si>
    <t>㈜비즈컴넷</t>
  </si>
  <si>
    <t>백업솔루션/스토리지 유지보수</t>
  </si>
  <si>
    <t>2019년 자동유량측정시설 시설물 유지관리</t>
  </si>
  <si>
    <t>2019년 자동유량측정시설 운영관리시스템 유지관리</t>
  </si>
  <si>
    <t>한국토코넷㈜</t>
  </si>
  <si>
    <t>자동유량측정시설 운영관리시스템 점검</t>
  </si>
  <si>
    <t>2018년 회계연도 회계감사</t>
    <phoneticPr fontId="1" type="noConversion"/>
  </si>
  <si>
    <t>2019년 단제종합보험</t>
  </si>
  <si>
    <t>이철영, 박찬종</t>
  </si>
  <si>
    <t>현대화재해상보험 외 3개사</t>
  </si>
  <si>
    <t>수문조사에 활용되는 통신 및 계측기 개선 및 설치기준 체계화(다년도과제/ 2020년4월19일 완수)</t>
    <phoneticPr fontId="0" type="noConversion"/>
  </si>
  <si>
    <t>전자문서시스템(그룹웨어) 업그레이드 구축</t>
    <phoneticPr fontId="0" type="noConversion"/>
  </si>
  <si>
    <t>전자문서시스템 업그레이드 구축 및 기존 정보시스템/웹메일과 연동</t>
    <phoneticPr fontId="0" type="noConversion"/>
  </si>
  <si>
    <t>국가계약법 시행령 제27조(재공고입찰과 수의계약) 1항 1호</t>
    <phoneticPr fontId="0" type="noConversion"/>
  </si>
  <si>
    <t xml:space="preserve">산업안전보건법 시행령 제15조에 따라 안전관련 제반업무 등을 위탁해 사업의 효율적 업무추진 </t>
    <phoneticPr fontId="0" type="noConversion"/>
  </si>
  <si>
    <t>국가계약법 시행령 제27조(재공고입찰과 수의계약)제1항제1호</t>
    <phoneticPr fontId="0" type="noConversion"/>
  </si>
  <si>
    <t>국가계약법 시행령  제27조(재공고입찰과 수의계약) 제1항 제1호</t>
    <phoneticPr fontId="0" type="noConversion"/>
  </si>
  <si>
    <t>대표자</t>
    <phoneticPr fontId="0" type="noConversion"/>
  </si>
  <si>
    <t>사업자번호</t>
    <phoneticPr fontId="0" type="noConversion"/>
  </si>
  <si>
    <t>담당</t>
    <phoneticPr fontId="0" type="noConversion"/>
  </si>
  <si>
    <t>연도</t>
    <phoneticPr fontId="0" type="noConversion"/>
  </si>
  <si>
    <t>구분</t>
    <phoneticPr fontId="0" type="noConversion"/>
  </si>
  <si>
    <t>한국수자원조사기술원 외부용역계약 내역 (2018년 이후 누적)</t>
    <phoneticPr fontId="1" type="noConversion"/>
  </si>
  <si>
    <t>2018년</t>
  </si>
  <si>
    <t>2019년</t>
  </si>
  <si>
    <t>필수</t>
    <phoneticPr fontId="0" type="noConversion"/>
  </si>
  <si>
    <t>문서번호</t>
    <phoneticPr fontId="0" type="noConversion"/>
  </si>
  <si>
    <t>요청부서</t>
    <phoneticPr fontId="0" type="noConversion"/>
  </si>
  <si>
    <t>계약세부</t>
    <phoneticPr fontId="0" type="noConversion"/>
  </si>
  <si>
    <t>선택</t>
    <phoneticPr fontId="0" type="noConversion"/>
  </si>
  <si>
    <t>황수진</t>
    <phoneticPr fontId="0" type="noConversion"/>
  </si>
  <si>
    <t>변경여부</t>
    <phoneticPr fontId="0" type="noConversion"/>
  </si>
  <si>
    <t>금액</t>
    <phoneticPr fontId="0" type="noConversion"/>
  </si>
  <si>
    <t>기간</t>
    <phoneticPr fontId="0" type="noConversion"/>
  </si>
  <si>
    <t>선금금액</t>
    <phoneticPr fontId="0" type="noConversion"/>
  </si>
  <si>
    <t>입찰/수의 여부</t>
    <phoneticPr fontId="0" type="noConversion"/>
  </si>
  <si>
    <t>나라장터 계약번호</t>
    <phoneticPr fontId="0" type="noConversion"/>
  </si>
  <si>
    <t>해약여부</t>
    <phoneticPr fontId="0" type="noConversion"/>
  </si>
  <si>
    <t>보상현황</t>
    <phoneticPr fontId="0" type="noConversion"/>
  </si>
  <si>
    <t>날짜</t>
    <phoneticPr fontId="0" type="noConversion"/>
  </si>
  <si>
    <t>내용</t>
    <phoneticPr fontId="0" type="noConversion"/>
  </si>
  <si>
    <t>2018년</t>
    <phoneticPr fontId="0" type="noConversion"/>
  </si>
  <si>
    <t>황수진</t>
    <phoneticPr fontId="0" type="noConversion"/>
  </si>
  <si>
    <t>수의계약</t>
    <phoneticPr fontId="0" type="noConversion"/>
  </si>
  <si>
    <t>에디공분산 장비 3차원풍향풍속계 및 기체분석기 수리</t>
  </si>
  <si>
    <t>V3 라이선스 구매(V3 Net for Winddows Server 9.0 / V3 InternetSecurity 9.0)</t>
  </si>
  <si>
    <t>업무용 데스크탑 구매(내구연한 경과 16대 교체) / 조달청 나라장터 물품</t>
  </si>
  <si>
    <t>도플러방식 초음파 유속계 수리(E3717, E3586)
Beam 손상, 통신연결 불량</t>
  </si>
  <si>
    <t>도플러방식 초음파 유속계 수리(CM8420, CM2206, CM22397)</t>
  </si>
  <si>
    <t>업무차량 임차(낙동강5팀)</t>
  </si>
  <si>
    <t>2018년 단체보장보험 계약</t>
    <phoneticPr fontId="1" type="noConversion"/>
  </si>
  <si>
    <t>FlowTracker 수리(P2346, P2349, P4936)</t>
  </si>
  <si>
    <t>기술원 개원식 홍보물품 제작</t>
  </si>
  <si>
    <t>업무차량 임차(경영지원실)</t>
  </si>
  <si>
    <t>전자파표면 유속계 2대 구매</t>
  </si>
  <si>
    <t>업무차량 임차(전용차량)</t>
  </si>
  <si>
    <t>자동유량측정시설 수리영향 검토 및 위성영상자료를 이용한 수문조사기법 개발 용역</t>
  </si>
  <si>
    <t>RiverPro1200kHz, 정지법 라이센스</t>
  </si>
  <si>
    <t>channel Master 600kHz(1대), channel Master 1200kHz(1대) 구매</t>
  </si>
  <si>
    <t>홍수기 현장근무복 구매(상의, 하의, 우의, 조끼 외 3종)</t>
  </si>
  <si>
    <t>업무차량 임차영산강4팀)</t>
  </si>
  <si>
    <t>10m power &amp; RS232 communicat cable 구매
Stationary Discharge Measurement for  RiverSurveyer S5/M9</t>
    <phoneticPr fontId="0" type="noConversion"/>
  </si>
  <si>
    <t>flowtracker(P2350, P2348)수리</t>
  </si>
  <si>
    <t xml:space="preserve">물관리유텅시스템(WINS) 서버 교체 </t>
  </si>
  <si>
    <t>제어반 백업배터리 납품(156개)</t>
  </si>
  <si>
    <t>지관봉부자 및 구성품 납품</t>
  </si>
  <si>
    <t>물관리정보유통시스템 서버용 OS DB disk 구매</t>
  </si>
  <si>
    <t>홍수기일용직 현장근무복(상의, 우의)구매</t>
  </si>
  <si>
    <t>홍수기 측정 물품 구매(무전기, 구급낭)</t>
  </si>
  <si>
    <t>보안장비, 네트워크 장비 유지보수</t>
    <phoneticPr fontId="1" type="noConversion"/>
  </si>
  <si>
    <t>flowtracker(P4578, P5947)수리</t>
  </si>
  <si>
    <t>추석선물 구매</t>
  </si>
  <si>
    <t>업무차량 임차(영산강1팀)</t>
  </si>
  <si>
    <t>RiverSurveyor M9(1637, 4706) 수리
내부메모리 교체 및 전원부 입력전압 체크</t>
  </si>
  <si>
    <t>전자문서시스템(그룹웨어) 업그레이드 구축</t>
  </si>
  <si>
    <t>친수공강 이용지표 개발을 위한 빅데이터 분석 prototype제작</t>
  </si>
  <si>
    <t>장비 운송보관용 루프박스 설치</t>
  </si>
  <si>
    <t>토양수분 관측장비 구매
(데이터수집모듈, 관측 탐침 센서, Cloud server)</t>
  </si>
  <si>
    <t>flowtracker 3대 수리</t>
  </si>
  <si>
    <t>삼선동식 초음파유속계 2대(RiverPro 1200kHz)
도플러방식 초음파유속계 1대(channelMaster 1200kHz)</t>
  </si>
  <si>
    <t>Flowtracker2 구매(1대)(FT2-HH, FT2-2D)</t>
  </si>
  <si>
    <t>토양수분량 Waveguide 및 케이블 교체</t>
  </si>
  <si>
    <t>업무용차량 임차(48개월)</t>
  </si>
  <si>
    <t>flowtracker(P2357, P2367) 수리 
이상신호로 인한 Erroe 메시지 도출</t>
  </si>
  <si>
    <t>지관봉부자 및 구성품 추가납품</t>
  </si>
  <si>
    <t>기술원 조직진단 및 중장기 발전방안 수립 위탁용역</t>
  </si>
  <si>
    <t xml:space="preserve"> 2018-07-02</t>
  </si>
  <si>
    <t>백금선</t>
    <phoneticPr fontId="1" type="noConversion"/>
  </si>
  <si>
    <t>서정식</t>
  </si>
  <si>
    <t>김종훈</t>
  </si>
  <si>
    <t>한가진</t>
  </si>
  <si>
    <t>송요일</t>
  </si>
  <si>
    <t>촤광태</t>
  </si>
  <si>
    <t>윤규선</t>
  </si>
  <si>
    <t>이철영/박찬종</t>
    <phoneticPr fontId="1" type="noConversion"/>
  </si>
  <si>
    <t>심선기</t>
  </si>
  <si>
    <t>표현명</t>
  </si>
  <si>
    <t>박승모</t>
  </si>
  <si>
    <t>나건/성태현</t>
  </si>
  <si>
    <t>서영임</t>
  </si>
  <si>
    <t>백천일</t>
  </si>
  <si>
    <t>곽재필</t>
  </si>
  <si>
    <t>조영현</t>
  </si>
  <si>
    <t>최성규</t>
  </si>
  <si>
    <t>이형인</t>
  </si>
  <si>
    <t>강희태</t>
  </si>
  <si>
    <t>이봉섭</t>
  </si>
  <si>
    <t>윤훈주</t>
  </si>
  <si>
    <t>윤진경</t>
  </si>
  <si>
    <t>원용천</t>
  </si>
  <si>
    <t>이훈기</t>
  </si>
  <si>
    <t>임도빈</t>
  </si>
  <si>
    <t>㈜비앤피인터내셔널</t>
  </si>
  <si>
    <t>㈜에프씨정보</t>
  </si>
  <si>
    <t>(주)에이텍</t>
  </si>
  <si>
    <t>동문이엔티㈜</t>
  </si>
  <si>
    <t>㈜리버앤씨</t>
  </si>
  <si>
    <t>AJ렌터카</t>
  </si>
  <si>
    <t xml:space="preserve">현대해상화재보험 </t>
    <phoneticPr fontId="1" type="noConversion"/>
  </si>
  <si>
    <t>㈜판촉사랑</t>
  </si>
  <si>
    <t>롯데렌탈㈜</t>
  </si>
  <si>
    <t>주식회사 뮤트로닉스</t>
  </si>
  <si>
    <t>㈜신호에이피엘</t>
  </si>
  <si>
    <t>주식회사 정원엔시스</t>
  </si>
  <si>
    <t>알레그리아</t>
  </si>
  <si>
    <t>한국바이오이엔지㈜</t>
  </si>
  <si>
    <t>㈜케이씨엘코리아</t>
  </si>
  <si>
    <t>에스비팩토리</t>
  </si>
  <si>
    <t>㈜케이티</t>
    <phoneticPr fontId="1" type="noConversion"/>
  </si>
  <si>
    <t>㈜아인톱시스템</t>
    <phoneticPr fontId="1" type="noConversion"/>
  </si>
  <si>
    <t>㈜롯데마트</t>
  </si>
  <si>
    <t>주식회사 아인톱시스템</t>
  </si>
  <si>
    <t>주식회사 선도소프트</t>
  </si>
  <si>
    <t>지엠아이㈜</t>
  </si>
  <si>
    <t>씨앤에치아이앤씨㈜</t>
  </si>
  <si>
    <t>롯데렌터카</t>
  </si>
  <si>
    <t>2019년</t>
    <phoneticPr fontId="0" type="noConversion"/>
  </si>
  <si>
    <t>업무용 임차차량</t>
  </si>
  <si>
    <t>2018년 회계연도 회계감사 계약</t>
    <phoneticPr fontId="1" type="noConversion"/>
  </si>
  <si>
    <t>백신 라이선스 구매(v3)</t>
  </si>
  <si>
    <t>부유사 시료통 구매</t>
  </si>
  <si>
    <t>부유사 채취기 외 2건</t>
  </si>
  <si>
    <t>압력식 수위계 구매</t>
  </si>
  <si>
    <t>ADCP센서 케이블 구매</t>
    <phoneticPr fontId="1" type="noConversion"/>
  </si>
  <si>
    <t>RiverSurveyor M9 구매</t>
  </si>
  <si>
    <t>Flowtracker 수리</t>
  </si>
  <si>
    <t>가스분석기 내부 기압 센서</t>
  </si>
  <si>
    <t>데스크탑 및 모니터 구매</t>
    <phoneticPr fontId="1" type="noConversion"/>
  </si>
  <si>
    <t>직원 근무복 구매(하계용)</t>
    <phoneticPr fontId="1" type="noConversion"/>
  </si>
  <si>
    <t>Flowtracker 수리요청</t>
    <phoneticPr fontId="1" type="noConversion"/>
  </si>
  <si>
    <t>홍수기 피복 구매</t>
    <phoneticPr fontId="1" type="noConversion"/>
  </si>
  <si>
    <t>홍수기 소모품, 안전물품 구매</t>
    <phoneticPr fontId="1" type="noConversion"/>
  </si>
  <si>
    <t>업무용 안전화 및 안전장화 구매</t>
    <phoneticPr fontId="1" type="noConversion"/>
  </si>
  <si>
    <t>수위계, 유속계 부대시설 및 전자유량계 구매</t>
  </si>
  <si>
    <t>업무용 데스크탑 구매</t>
    <phoneticPr fontId="1" type="noConversion"/>
  </si>
  <si>
    <t>내 PC 지키미 구매</t>
    <phoneticPr fontId="1" type="noConversion"/>
  </si>
  <si>
    <t>ADCP+GNSS 운영시스템 적용 블루투스 통신장비 구매</t>
  </si>
  <si>
    <t>GPS 지지대 제작 구매</t>
  </si>
  <si>
    <t>ADCP 횡측선용 보조 장비</t>
  </si>
  <si>
    <t>홍수기 업무차량 임대차 계약</t>
    <phoneticPr fontId="1" type="noConversion"/>
  </si>
  <si>
    <t>고무보트구매</t>
    <phoneticPr fontId="1" type="noConversion"/>
  </si>
  <si>
    <t>수위계 및 보조수위표 설치공사</t>
    <phoneticPr fontId="1" type="noConversion"/>
  </si>
  <si>
    <t>압력식 수위계 및 데이터 케이블 구매</t>
    <phoneticPr fontId="1" type="noConversion"/>
  </si>
  <si>
    <t>낙뢰보호장치 교체 및 설치</t>
    <phoneticPr fontId="1" type="noConversion"/>
  </si>
  <si>
    <t>GNSS 측량장비 성능검사</t>
    <phoneticPr fontId="1" type="noConversion"/>
  </si>
  <si>
    <t>FlowTracker 수리</t>
    <phoneticPr fontId="1" type="noConversion"/>
  </si>
  <si>
    <t xml:space="preserve"> 압력식 수위계(OTT Orpheus Mini) 수리</t>
    <phoneticPr fontId="1" type="noConversion"/>
  </si>
  <si>
    <t>한국수자원조사기술원 수문조사 교육콘텐츠 제작</t>
    <phoneticPr fontId="1" type="noConversion"/>
  </si>
  <si>
    <t>다차원 친수시설 정보 구축 분석 시제품 제작</t>
    <phoneticPr fontId="1" type="noConversion"/>
  </si>
  <si>
    <t>모바일 빅데이터를 활용한 도시하천 친수공간정보 분석 시제품 제작</t>
    <phoneticPr fontId="1" type="noConversion"/>
  </si>
  <si>
    <t>유량측정용 보트 구매</t>
    <phoneticPr fontId="1" type="noConversion"/>
  </si>
  <si>
    <t>도플러방식 초음파유속계 수리</t>
    <phoneticPr fontId="1" type="noConversion"/>
  </si>
  <si>
    <t>동계 근무복 구매</t>
    <phoneticPr fontId="1" type="noConversion"/>
  </si>
  <si>
    <t>내근용 근무복 구매</t>
    <phoneticPr fontId="1" type="noConversion"/>
  </si>
  <si>
    <t>동계용품 구매</t>
    <phoneticPr fontId="1" type="noConversion"/>
  </si>
  <si>
    <t>도플러방식 초음파 유속계 수리</t>
    <phoneticPr fontId="1" type="noConversion"/>
  </si>
  <si>
    <t>복합기상센서 외 4종 구매</t>
    <phoneticPr fontId="1" type="noConversion"/>
  </si>
  <si>
    <t>수문자료 유통을 위한 소프트웨어 구축</t>
    <phoneticPr fontId="1" type="noConversion"/>
  </si>
  <si>
    <t>한국수자원조사기술원 사무공간 신규 및 리모델링 기본·실시 설계용역</t>
    <phoneticPr fontId="1" type="noConversion"/>
  </si>
  <si>
    <t>휴태용 초음파 유속계 구매</t>
    <phoneticPr fontId="1" type="noConversion"/>
  </si>
  <si>
    <t>소프트웨어 관리 솔루션 구매</t>
    <phoneticPr fontId="1" type="noConversion"/>
  </si>
  <si>
    <t>낙뢰보호장치 구매</t>
    <phoneticPr fontId="1" type="noConversion"/>
  </si>
  <si>
    <t>현장 측정용 물품 구매</t>
    <phoneticPr fontId="1" type="noConversion"/>
  </si>
  <si>
    <t>개인정보보보 솔루션 구매</t>
    <phoneticPr fontId="1" type="noConversion"/>
  </si>
  <si>
    <t>측정용 카메라 구매</t>
    <phoneticPr fontId="1" type="noConversion"/>
  </si>
  <si>
    <t>ADCP용 측정노트북 구매</t>
    <phoneticPr fontId="1" type="noConversion"/>
  </si>
  <si>
    <t>업무수첩구매</t>
    <phoneticPr fontId="1" type="noConversion"/>
  </si>
  <si>
    <t>사무가구 구매</t>
    <phoneticPr fontId="1" type="noConversion"/>
  </si>
  <si>
    <t>가습기 구매</t>
    <phoneticPr fontId="1" type="noConversion"/>
  </si>
  <si>
    <t>업무용 전산물품(데스크탑컴퓨터)구매</t>
    <phoneticPr fontId="1" type="noConversion"/>
  </si>
  <si>
    <t>토양수분량 관측장비 구매</t>
    <phoneticPr fontId="1" type="noConversion"/>
  </si>
  <si>
    <t>압력식 수위계 구매</t>
    <phoneticPr fontId="1" type="noConversion"/>
  </si>
  <si>
    <t>자동유량측정제어시스템 구매</t>
    <phoneticPr fontId="1" type="noConversion"/>
  </si>
  <si>
    <t>도플러방식 초음파유속계 구매</t>
    <phoneticPr fontId="1" type="noConversion"/>
  </si>
  <si>
    <t>수문조사 업무용 드론 구매</t>
    <phoneticPr fontId="1" type="noConversion"/>
  </si>
  <si>
    <t>일체형 GNSS운영시스템 장비 구매</t>
    <phoneticPr fontId="1" type="noConversion"/>
  </si>
  <si>
    <t>20169-12-26</t>
    <phoneticPr fontId="1" type="noConversion"/>
  </si>
  <si>
    <t>표영수</t>
  </si>
  <si>
    <t>이상문,최종만</t>
    <phoneticPr fontId="1" type="noConversion"/>
  </si>
  <si>
    <t>차동수</t>
  </si>
  <si>
    <t>송요일</t>
    <phoneticPr fontId="1" type="noConversion"/>
  </si>
  <si>
    <t>서정식</t>
    <phoneticPr fontId="1" type="noConversion"/>
  </si>
  <si>
    <t>박치영</t>
    <phoneticPr fontId="1" type="noConversion"/>
  </si>
  <si>
    <t>오점식</t>
    <phoneticPr fontId="1" type="noConversion"/>
  </si>
  <si>
    <t>송요일</t>
    <phoneticPr fontId="1" type="noConversion"/>
  </si>
  <si>
    <t>이주선</t>
    <phoneticPr fontId="1" type="noConversion"/>
  </si>
  <si>
    <t>이형인</t>
    <phoneticPr fontId="1" type="noConversion"/>
  </si>
  <si>
    <t>이형인</t>
    <phoneticPr fontId="1" type="noConversion"/>
  </si>
  <si>
    <t>심홍규</t>
    <phoneticPr fontId="1" type="noConversion"/>
  </si>
  <si>
    <t>신영준</t>
  </si>
  <si>
    <t>박치영</t>
    <phoneticPr fontId="1" type="noConversion"/>
  </si>
  <si>
    <t>김종훈</t>
    <phoneticPr fontId="1" type="noConversion"/>
  </si>
  <si>
    <t>임지훈</t>
    <phoneticPr fontId="1" type="noConversion"/>
  </si>
  <si>
    <t>장동환</t>
  </si>
  <si>
    <t>전롱배</t>
    <phoneticPr fontId="1" type="noConversion"/>
  </si>
  <si>
    <t>정영</t>
    <phoneticPr fontId="1" type="noConversion"/>
  </si>
  <si>
    <t>조영현</t>
    <phoneticPr fontId="1" type="noConversion"/>
  </si>
  <si>
    <t>이민희</t>
    <phoneticPr fontId="1" type="noConversion"/>
  </si>
  <si>
    <t>우제욱</t>
    <phoneticPr fontId="1" type="noConversion"/>
  </si>
  <si>
    <t>박세진</t>
    <phoneticPr fontId="1" type="noConversion"/>
  </si>
  <si>
    <t>원용천</t>
    <phoneticPr fontId="1" type="noConversion"/>
  </si>
  <si>
    <t>임빈만</t>
    <phoneticPr fontId="1" type="noConversion"/>
  </si>
  <si>
    <t>윤훈주</t>
    <phoneticPr fontId="1" type="noConversion"/>
  </si>
  <si>
    <t>이영선</t>
    <phoneticPr fontId="1" type="noConversion"/>
  </si>
  <si>
    <t>천세경</t>
    <phoneticPr fontId="1" type="noConversion"/>
  </si>
  <si>
    <t>오점식</t>
    <phoneticPr fontId="1" type="noConversion"/>
  </si>
  <si>
    <t>최광태</t>
    <phoneticPr fontId="1" type="noConversion"/>
  </si>
  <si>
    <t>이준석</t>
    <phoneticPr fontId="1" type="noConversion"/>
  </si>
  <si>
    <t>김현미</t>
    <phoneticPr fontId="1" type="noConversion"/>
  </si>
  <si>
    <t>류덕섭</t>
    <phoneticPr fontId="1" type="noConversion"/>
  </si>
  <si>
    <t>김형곤</t>
    <phoneticPr fontId="1" type="noConversion"/>
  </si>
  <si>
    <t>정수정</t>
    <phoneticPr fontId="1" type="noConversion"/>
  </si>
  <si>
    <t>정도현</t>
    <phoneticPr fontId="1" type="noConversion"/>
  </si>
  <si>
    <t>서영대</t>
    <phoneticPr fontId="1" type="noConversion"/>
  </si>
  <si>
    <t>오택완</t>
    <phoneticPr fontId="1" type="noConversion"/>
  </si>
  <si>
    <t>류수영</t>
    <phoneticPr fontId="1" type="noConversion"/>
  </si>
  <si>
    <t>황국연</t>
    <phoneticPr fontId="1" type="noConversion"/>
  </si>
  <si>
    <t>레드캡투어</t>
  </si>
  <si>
    <t>신한회계법인</t>
    <phoneticPr fontId="1" type="noConversion"/>
  </si>
  <si>
    <t>주식회사 이앤인스트루먼트</t>
  </si>
  <si>
    <t>씨앤에치아이앤씨㈜</t>
    <phoneticPr fontId="1" type="noConversion"/>
  </si>
  <si>
    <t>씨앤에치아이앤씨㈜</t>
    <phoneticPr fontId="1" type="noConversion"/>
  </si>
  <si>
    <t>㈜비앤피인터내셔널</t>
    <phoneticPr fontId="1" type="noConversion"/>
  </si>
  <si>
    <t>레드스톤시스템</t>
    <phoneticPr fontId="1" type="noConversion"/>
  </si>
  <si>
    <t>㈜오끌리지</t>
    <phoneticPr fontId="1" type="noConversion"/>
  </si>
  <si>
    <t>신호에이피엘</t>
    <phoneticPr fontId="1" type="noConversion"/>
  </si>
  <si>
    <t xml:space="preserve"> 에스비팩토리</t>
    <phoneticPr fontId="1" type="noConversion"/>
  </si>
  <si>
    <t>㈜한양어패럴</t>
    <phoneticPr fontId="1" type="noConversion"/>
  </si>
  <si>
    <t>솔루테크</t>
  </si>
  <si>
    <t>㈜에프씨정보</t>
    <phoneticPr fontId="1" type="noConversion"/>
  </si>
  <si>
    <t>㈜칩센</t>
  </si>
  <si>
    <t>인협스텐</t>
  </si>
  <si>
    <t>세한마린</t>
    <phoneticPr fontId="1" type="noConversion"/>
  </si>
  <si>
    <t>한국바이오이엔지㈜</t>
    <phoneticPr fontId="1" type="noConversion"/>
  </si>
  <si>
    <t>주식회사 에스비이앤이</t>
    <phoneticPr fontId="1" type="noConversion"/>
  </si>
  <si>
    <t>㈜그라운드</t>
    <phoneticPr fontId="1" type="noConversion"/>
  </si>
  <si>
    <t>진솔루션</t>
    <phoneticPr fontId="1" type="noConversion"/>
  </si>
  <si>
    <t>㈜더존크리에이티브</t>
    <phoneticPr fontId="1" type="noConversion"/>
  </si>
  <si>
    <t>주식회사 선도소프트</t>
    <phoneticPr fontId="1" type="noConversion"/>
  </si>
  <si>
    <t>넥스엔정보기술 주식회사</t>
    <phoneticPr fontId="1" type="noConversion"/>
  </si>
  <si>
    <t>새한마린</t>
    <phoneticPr fontId="1" type="noConversion"/>
  </si>
  <si>
    <t>㈜팀즈아이앤씨</t>
    <phoneticPr fontId="1" type="noConversion"/>
  </si>
  <si>
    <t>주식회사 오끌리지</t>
    <phoneticPr fontId="1" type="noConversion"/>
  </si>
  <si>
    <t>주식회사리버앤씨</t>
    <phoneticPr fontId="1" type="noConversion"/>
  </si>
  <si>
    <t>한국토코넷㈜</t>
    <phoneticPr fontId="1" type="noConversion"/>
  </si>
  <si>
    <t>㈜그린주의</t>
    <phoneticPr fontId="1" type="noConversion"/>
  </si>
  <si>
    <t>㈜유랭아이소프트</t>
    <phoneticPr fontId="1" type="noConversion"/>
  </si>
  <si>
    <t>에스비팩토리</t>
    <phoneticPr fontId="1" type="noConversion"/>
  </si>
  <si>
    <t>주식회사 지란지교소프트</t>
    <phoneticPr fontId="1" type="noConversion"/>
  </si>
  <si>
    <t>㈜디지털청풍</t>
    <phoneticPr fontId="1" type="noConversion"/>
  </si>
  <si>
    <t>엘지전자 주식회사</t>
    <phoneticPr fontId="1" type="noConversion"/>
  </si>
  <si>
    <t>내일을 여는 멋진여성</t>
    <phoneticPr fontId="1" type="noConversion"/>
  </si>
  <si>
    <t>동연디자인</t>
    <phoneticPr fontId="1" type="noConversion"/>
  </si>
  <si>
    <t>㈜레드스톤시스템</t>
    <phoneticPr fontId="1" type="noConversion"/>
  </si>
  <si>
    <t>주식회사 화립</t>
    <phoneticPr fontId="1" type="noConversion"/>
  </si>
  <si>
    <t>㈜아센코리아</t>
    <phoneticPr fontId="1" type="noConversion"/>
  </si>
  <si>
    <t>자동유량측정시설 현장점검(64개소)
자동유량측정시설 수중점검(60개소)</t>
  </si>
  <si>
    <t>업무용 차량 임차(48개월)</t>
  </si>
  <si>
    <t>부유사 시료샘플통 구매</t>
  </si>
  <si>
    <t>부유사채취기(D-74), 사운딩릴(B-56), 권양기 구매</t>
  </si>
  <si>
    <t>압력식 수위계 구매(OTT Orpheus Mini)</t>
  </si>
  <si>
    <t>삼선동식 음향도플러유속계(M9) 구매</t>
  </si>
  <si>
    <t>청미천 기체분석기(EC-155) 수리교체</t>
  </si>
  <si>
    <t>플로우트레커 수리</t>
    <phoneticPr fontId="1" type="noConversion"/>
  </si>
  <si>
    <t>홍수기용 피복(우의/안전조끼/일용직근무복)구매</t>
    <phoneticPr fontId="1" type="noConversion"/>
  </si>
  <si>
    <t>홍수기 소모품, 안전물품</t>
    <phoneticPr fontId="1" type="noConversion"/>
  </si>
  <si>
    <t xml:space="preserve"> 업무용 안전화 및 안전장화 구매</t>
    <phoneticPr fontId="1" type="noConversion"/>
  </si>
  <si>
    <t>데스크탑(17대) 구매</t>
    <phoneticPr fontId="1" type="noConversion"/>
  </si>
  <si>
    <t>내 PC 지키미</t>
  </si>
  <si>
    <t>ADCP+GNSS 장비 블루투스 장비 구매</t>
  </si>
  <si>
    <t>ADCP+GPS 지지대 제작</t>
  </si>
  <si>
    <t>ADCP 횡측선용 보조 장비 구매</t>
  </si>
  <si>
    <t>측정용 고무보트 구매 3대</t>
    <phoneticPr fontId="1" type="noConversion"/>
  </si>
  <si>
    <t>압력식 수위계 및 보조수위표 설치공사</t>
    <phoneticPr fontId="1" type="noConversion"/>
  </si>
  <si>
    <t>낙뢰보호장치 교체설치</t>
    <phoneticPr fontId="1" type="noConversion"/>
  </si>
  <si>
    <t>위성측량장비(GNSS) 성능검사</t>
    <phoneticPr fontId="1" type="noConversion"/>
  </si>
  <si>
    <t>유량측정용 보트 구매(3대)</t>
    <phoneticPr fontId="1" type="noConversion"/>
  </si>
  <si>
    <t>동계 근무복 구매(상의, 하의, 점퍼)</t>
    <phoneticPr fontId="1" type="noConversion"/>
  </si>
  <si>
    <t>내근용 근무복구매</t>
    <phoneticPr fontId="1" type="noConversion"/>
  </si>
  <si>
    <t>방한조끼 구매</t>
    <phoneticPr fontId="1" type="noConversion"/>
  </si>
  <si>
    <t>도플러방식 초음파 유속계 수리(300khz, 600khz)</t>
    <phoneticPr fontId="1" type="noConversion"/>
  </si>
  <si>
    <t xml:space="preserve"> 사무공간 신규 및 리모델링 기본설계용역</t>
    <phoneticPr fontId="1" type="noConversion"/>
  </si>
  <si>
    <t>휴대용 유속 측정기 8대 구매</t>
    <phoneticPr fontId="1" type="noConversion"/>
  </si>
  <si>
    <t>소프트웨어 관리 솔루션 구매(150copy)</t>
    <phoneticPr fontId="1" type="noConversion"/>
  </si>
  <si>
    <t>자동유량측정지점(삼례교, 정우교)지점 교체 및 설치</t>
    <phoneticPr fontId="1" type="noConversion"/>
  </si>
  <si>
    <t>측정용 동계물품(가슴장화 외 8종)구매</t>
    <phoneticPr fontId="1" type="noConversion"/>
  </si>
  <si>
    <t>Pcfilter 구매</t>
    <phoneticPr fontId="1" type="noConversion"/>
  </si>
  <si>
    <t>측정용 카메라 구매(15대)</t>
    <phoneticPr fontId="1" type="noConversion"/>
  </si>
  <si>
    <t>ADCP용 측정 노트북 구매(10대)</t>
    <phoneticPr fontId="1" type="noConversion"/>
  </si>
  <si>
    <t>2020년 업무수첩 구매</t>
    <phoneticPr fontId="1" type="noConversion"/>
  </si>
  <si>
    <t>기술원 사무공간 전환배치에 따른 사무가구 구매</t>
    <phoneticPr fontId="1" type="noConversion"/>
  </si>
  <si>
    <t>사무실 비치용 직원 탁상용 가습기 구매(150ea)</t>
    <phoneticPr fontId="1" type="noConversion"/>
  </si>
  <si>
    <t>노후화 데스크탑컴퓨터 교체(24대)</t>
    <phoneticPr fontId="1" type="noConversion"/>
  </si>
  <si>
    <t>토양수분량 측정장비(FDR) 구매</t>
    <phoneticPr fontId="1" type="noConversion"/>
  </si>
  <si>
    <t>압력식수위계(20대)구매</t>
    <phoneticPr fontId="1" type="noConversion"/>
  </si>
  <si>
    <t>태화교지점 자동유량제어시스템 교체</t>
    <phoneticPr fontId="1" type="noConversion"/>
  </si>
  <si>
    <t>도플러방식 초음파유속계(1200khz) 구매</t>
    <phoneticPr fontId="1" type="noConversion"/>
  </si>
  <si>
    <t>수문조사용 드론 구매 (26대)</t>
    <phoneticPr fontId="1" type="noConversion"/>
  </si>
  <si>
    <t>수문조사측정 일체형 GNSS 장비 구매(3ea)</t>
    <phoneticPr fontId="1" type="noConversion"/>
  </si>
  <si>
    <t>2020년</t>
  </si>
  <si>
    <t>2020년</t>
    <phoneticPr fontId="0" type="noConversion"/>
  </si>
  <si>
    <t>2020년 동합스토리지 및 LTO백업시스템 유지보수 용역</t>
    <phoneticPr fontId="1" type="noConversion"/>
  </si>
  <si>
    <t>2020년 자동유량측정시설 운영관리시스템 유지관리 용역</t>
    <phoneticPr fontId="1" type="noConversion"/>
  </si>
  <si>
    <t>폐기물 처리</t>
    <phoneticPr fontId="1" type="noConversion"/>
  </si>
  <si>
    <t>2020년 자동유량측정시설 시설물 유지관리</t>
    <phoneticPr fontId="1" type="noConversion"/>
  </si>
  <si>
    <t>한국수자원조사기술원 고객만족도 조사</t>
    <phoneticPr fontId="1" type="noConversion"/>
  </si>
  <si>
    <t xml:space="preserve">2020년 한국수자원조사기술원 단체보장보험 </t>
    <phoneticPr fontId="1" type="noConversion"/>
  </si>
  <si>
    <t>수문조사시설(통신,관측기기)개선 및 설치기준 체계화 연구용역(3차)</t>
    <phoneticPr fontId="1" type="noConversion"/>
  </si>
  <si>
    <t>이광호</t>
    <phoneticPr fontId="1" type="noConversion"/>
  </si>
  <si>
    <t>이광호</t>
    <phoneticPr fontId="1" type="noConversion"/>
  </si>
  <si>
    <t>이준석</t>
    <phoneticPr fontId="1" type="noConversion"/>
  </si>
  <si>
    <t>양은명</t>
    <phoneticPr fontId="1" type="noConversion"/>
  </si>
  <si>
    <t>최광태</t>
    <phoneticPr fontId="1" type="noConversion"/>
  </si>
  <si>
    <t>김종립</t>
    <phoneticPr fontId="1" type="noConversion"/>
  </si>
  <si>
    <t>김종립</t>
    <phoneticPr fontId="1" type="noConversion"/>
  </si>
  <si>
    <t>이철영</t>
    <phoneticPr fontId="1" type="noConversion"/>
  </si>
  <si>
    <t>이남기</t>
    <phoneticPr fontId="1" type="noConversion"/>
  </si>
  <si>
    <t>이남기</t>
    <phoneticPr fontId="1" type="noConversion"/>
  </si>
  <si>
    <t>㈜비스컴넷</t>
    <phoneticPr fontId="1" type="noConversion"/>
  </si>
  <si>
    <t>한국토코넷㈜</t>
    <phoneticPr fontId="1" type="noConversion"/>
  </si>
  <si>
    <t>(주)서호환경</t>
    <phoneticPr fontId="1" type="noConversion"/>
  </si>
  <si>
    <t>주식회사 리버앤씨</t>
    <phoneticPr fontId="1" type="noConversion"/>
  </si>
  <si>
    <t>주식회사 리버앤씨</t>
    <phoneticPr fontId="1" type="noConversion"/>
  </si>
  <si>
    <t>사단법인 한국고객만족경영학회</t>
    <phoneticPr fontId="1" type="noConversion"/>
  </si>
  <si>
    <t>사단법인 한국고객만족경영학회</t>
    <phoneticPr fontId="1" type="noConversion"/>
  </si>
  <si>
    <t>현대해상화재보험㈜</t>
    <phoneticPr fontId="1" type="noConversion"/>
  </si>
  <si>
    <t>제아정보통신 주식회사</t>
    <phoneticPr fontId="1" type="noConversion"/>
  </si>
  <si>
    <t>제아정보통신 주식회사</t>
    <phoneticPr fontId="1" type="noConversion"/>
  </si>
  <si>
    <t>기술원 통합스토리지 유지보수 위탁용역 업무</t>
    <phoneticPr fontId="1" type="noConversion"/>
  </si>
  <si>
    <t>기술원 자동유량측정시설 운영관리시스템 유지관리 업무</t>
    <phoneticPr fontId="1" type="noConversion"/>
  </si>
  <si>
    <t>사무환경 환경개선 폐기물 처리</t>
    <phoneticPr fontId="1" type="noConversion"/>
  </si>
  <si>
    <t>자동유량측정시설 시설물(관측소) 유지관리 업무</t>
    <phoneticPr fontId="1" type="noConversion"/>
  </si>
  <si>
    <t>기술원 서비스를 제공받는 고객 만족도 측정</t>
    <phoneticPr fontId="1" type="noConversion"/>
  </si>
  <si>
    <t>2020년 기술원 단체보장보험 가입</t>
    <phoneticPr fontId="1" type="noConversion"/>
  </si>
  <si>
    <t>수문조사시설(통신,관측기기) 개선 및 설치기준 연구용역 위탁업무</t>
    <phoneticPr fontId="1" type="noConversion"/>
  </si>
  <si>
    <t>휴대용 유속측정기 구매</t>
    <phoneticPr fontId="1" type="noConversion"/>
  </si>
  <si>
    <t>전자파표면유속계 구매</t>
    <phoneticPr fontId="1" type="noConversion"/>
  </si>
  <si>
    <t>2020년 하계 근무복 구매</t>
    <phoneticPr fontId="1" type="noConversion"/>
  </si>
  <si>
    <t>안전화 단가계약</t>
    <phoneticPr fontId="1" type="noConversion"/>
  </si>
  <si>
    <t>홍수기용 안전피복 구매</t>
    <phoneticPr fontId="1" type="noConversion"/>
  </si>
  <si>
    <t>리더쉽 교육</t>
    <phoneticPr fontId="1" type="noConversion"/>
  </si>
  <si>
    <t>2020년 홍수기 수문조사용 측정소모품 구매</t>
    <phoneticPr fontId="1" type="noConversion"/>
  </si>
  <si>
    <t>2020년 홍수기 수문조사용 안전물품 구매</t>
    <phoneticPr fontId="1" type="noConversion"/>
  </si>
  <si>
    <t>박승모</t>
    <phoneticPr fontId="1" type="noConversion"/>
  </si>
  <si>
    <t>정미정</t>
    <phoneticPr fontId="1" type="noConversion"/>
  </si>
  <si>
    <t>서영임</t>
    <phoneticPr fontId="1" type="noConversion"/>
  </si>
  <si>
    <t>MAYRAN DANIEL</t>
    <phoneticPr fontId="1" type="noConversion"/>
  </si>
  <si>
    <t>전수빈</t>
    <phoneticPr fontId="1" type="noConversion"/>
  </si>
  <si>
    <t>주식회사 뮤트로닉스</t>
    <phoneticPr fontId="1" type="noConversion"/>
  </si>
  <si>
    <t>㈜더존크리에이티브</t>
    <phoneticPr fontId="1" type="noConversion"/>
  </si>
  <si>
    <t>시침한땀</t>
    <phoneticPr fontId="1" type="noConversion"/>
  </si>
  <si>
    <t>에스비팩토리</t>
    <phoneticPr fontId="1" type="noConversion"/>
  </si>
  <si>
    <t>㈜신호에이피엘</t>
    <phoneticPr fontId="1" type="noConversion"/>
  </si>
  <si>
    <t>럭셔리비지니스인스티튜트코리아</t>
    <phoneticPr fontId="1" type="noConversion"/>
  </si>
  <si>
    <t>제이컴퍼니</t>
    <phoneticPr fontId="1" type="noConversion"/>
  </si>
  <si>
    <t>Flowtracker 장비 11대 구매</t>
    <phoneticPr fontId="1" type="noConversion"/>
  </si>
  <si>
    <t>유량측정용 전자파표면유속계(2대) 구매</t>
    <phoneticPr fontId="1" type="noConversion"/>
  </si>
  <si>
    <t>한국수자원조사기술원 수문조사 측정에 관한 교육용 컨텐츠 제작</t>
    <phoneticPr fontId="1" type="noConversion"/>
  </si>
  <si>
    <t>하계근무복 구매(상의/하의 및 각종 피복)</t>
    <phoneticPr fontId="1" type="noConversion"/>
  </si>
  <si>
    <t>안전화 구매 및 단가계약</t>
    <phoneticPr fontId="1" type="noConversion"/>
  </si>
  <si>
    <t>홍수기용 안전피복 구매(우의 등)</t>
    <phoneticPr fontId="1" type="noConversion"/>
  </si>
  <si>
    <t>기술원 직원대상 리더십 교육 실시</t>
    <phoneticPr fontId="1" type="noConversion"/>
  </si>
  <si>
    <t>초시계 등 2020년 홍수기 수문조사용 측정소모품 구매</t>
    <phoneticPr fontId="1" type="noConversion"/>
  </si>
  <si>
    <t>안전모 등 2020년 홍수기 수문조사용 안전물품 구매</t>
    <phoneticPr fontId="1" type="noConversion"/>
  </si>
  <si>
    <t>정책기획실-103호</t>
    <phoneticPr fontId="1" type="noConversion"/>
  </si>
  <si>
    <t>경영지원실-347호</t>
    <phoneticPr fontId="1" type="noConversion"/>
  </si>
  <si>
    <t>일반용역</t>
    <phoneticPr fontId="1" type="noConversion"/>
  </si>
  <si>
    <t>2018년</t>
    <phoneticPr fontId="1" type="noConversion"/>
  </si>
  <si>
    <t>황수진</t>
    <phoneticPr fontId="1" type="noConversion"/>
  </si>
  <si>
    <t>20180314DF8-00</t>
    <phoneticPr fontId="1" type="noConversion"/>
  </si>
  <si>
    <t>2018년 자동유량측정시설 운영관리시스템 유지관리(긴급)</t>
    <phoneticPr fontId="1" type="noConversion"/>
  </si>
  <si>
    <t>203-81-28023</t>
    <phoneticPr fontId="1" type="noConversion"/>
  </si>
  <si>
    <t>2018년도 자동유량측정시설 운영관리시스템 유지관리</t>
    <phoneticPr fontId="1" type="noConversion"/>
  </si>
  <si>
    <t>선금신청</t>
    <phoneticPr fontId="0" type="noConversion"/>
  </si>
  <si>
    <t>금액</t>
    <phoneticPr fontId="1" type="noConversion"/>
  </si>
  <si>
    <t>신청비율</t>
    <phoneticPr fontId="1" type="noConversion"/>
  </si>
  <si>
    <t>해당없음</t>
    <phoneticPr fontId="1" type="noConversion"/>
  </si>
  <si>
    <t>-</t>
    <phoneticPr fontId="1" type="noConversion"/>
  </si>
  <si>
    <t>낙동강조사실-65호</t>
    <phoneticPr fontId="1" type="noConversion"/>
  </si>
  <si>
    <t>협상에의한 계약</t>
    <phoneticPr fontId="1" type="noConversion"/>
  </si>
  <si>
    <t>20150401E2C-00</t>
    <phoneticPr fontId="1" type="noConversion"/>
  </si>
  <si>
    <t>2018년도 자동유량측정시설 시설물 유지관리(긴급)</t>
    <phoneticPr fontId="1" type="noConversion"/>
  </si>
  <si>
    <t>128-86-36042</t>
    <phoneticPr fontId="1" type="noConversion"/>
  </si>
  <si>
    <t>경영지원실-364호</t>
    <phoneticPr fontId="1" type="noConversion"/>
  </si>
  <si>
    <t>경영지원실-686호</t>
    <phoneticPr fontId="1" type="noConversion"/>
  </si>
  <si>
    <t>정책기획실-488호</t>
    <phoneticPr fontId="1" type="noConversion"/>
  </si>
  <si>
    <t>201804128EE-01</t>
    <phoneticPr fontId="1" type="noConversion"/>
  </si>
  <si>
    <t>김덕수</t>
    <phoneticPr fontId="1" type="noConversion"/>
  </si>
  <si>
    <t>107-86-40480</t>
    <phoneticPr fontId="1" type="noConversion"/>
  </si>
  <si>
    <t>㈜옵스웨이</t>
    <phoneticPr fontId="1" type="noConversion"/>
  </si>
  <si>
    <t>일반용역</t>
    <phoneticPr fontId="0" type="noConversion"/>
  </si>
  <si>
    <t>2018년도 자동유량측정시설 시설물 유지관리</t>
    <phoneticPr fontId="1" type="noConversion"/>
  </si>
  <si>
    <t>경영지원실-893호</t>
    <phoneticPr fontId="1" type="noConversion"/>
  </si>
  <si>
    <t>낙동강조사실-320호</t>
    <phoneticPr fontId="1" type="noConversion"/>
  </si>
  <si>
    <t>2018080AF20-00</t>
    <phoneticPr fontId="1" type="noConversion"/>
  </si>
  <si>
    <t>2018년 자동유량측정시설 설치 및 보강</t>
    <phoneticPr fontId="1" type="noConversion"/>
  </si>
  <si>
    <t>경영지원실-1029호</t>
    <phoneticPr fontId="1" type="noConversion"/>
  </si>
  <si>
    <t>낙동강조사실-380호</t>
    <phoneticPr fontId="1" type="noConversion"/>
  </si>
  <si>
    <t>20181008211-00</t>
    <phoneticPr fontId="1" type="noConversion"/>
  </si>
  <si>
    <t>2018년도 자동유량측정시설 실시설계</t>
    <phoneticPr fontId="1" type="noConversion"/>
  </si>
  <si>
    <t>강병주</t>
    <phoneticPr fontId="1" type="noConversion"/>
  </si>
  <si>
    <t>138-81-86001</t>
    <phoneticPr fontId="1" type="noConversion"/>
  </si>
  <si>
    <t>주식회사 케이디이엔지</t>
    <phoneticPr fontId="1" type="noConversion"/>
  </si>
  <si>
    <t>자동유량측정시설 측정지점 실시설계</t>
    <phoneticPr fontId="1" type="noConversion"/>
  </si>
  <si>
    <t>경영지원실-1133호</t>
    <phoneticPr fontId="1" type="noConversion"/>
  </si>
  <si>
    <t>경영지원실-1050호</t>
    <phoneticPr fontId="1" type="noConversion"/>
  </si>
  <si>
    <t>2018110F3B6-00</t>
    <phoneticPr fontId="1" type="noConversion"/>
  </si>
  <si>
    <t>301-81-74419</t>
    <phoneticPr fontId="1" type="noConversion"/>
  </si>
  <si>
    <t>주식회사 아인톱시스템</t>
    <phoneticPr fontId="1" type="noConversion"/>
  </si>
  <si>
    <t>연구용역</t>
    <phoneticPr fontId="1" type="noConversion"/>
  </si>
  <si>
    <t>경영지원실-1258호</t>
    <phoneticPr fontId="1" type="noConversion"/>
  </si>
  <si>
    <t>정책기획실-889호</t>
    <phoneticPr fontId="1" type="noConversion"/>
  </si>
  <si>
    <t>201812149E8-00</t>
    <phoneticPr fontId="1" type="noConversion"/>
  </si>
  <si>
    <t>통합물관리를 위한 한국수자원조사기술원 조직진단 및 중장기 발전방향 수립 연구(긴급)</t>
    <phoneticPr fontId="1" type="noConversion"/>
  </si>
  <si>
    <t>임도빈</t>
    <phoneticPr fontId="1" type="noConversion"/>
  </si>
  <si>
    <t>102-82-07891</t>
    <phoneticPr fontId="1" type="noConversion"/>
  </si>
  <si>
    <t>사단법인 한국행정학회</t>
    <phoneticPr fontId="1" type="noConversion"/>
  </si>
  <si>
    <t>기술원 조직진단 및 중장기 계획 수립</t>
    <phoneticPr fontId="1" type="noConversion"/>
  </si>
  <si>
    <t>경영지원실-1256호</t>
    <phoneticPr fontId="1" type="noConversion"/>
  </si>
  <si>
    <t>2019년도 한국수자원조사기술원 산업안전관리대행 용역</t>
    <phoneticPr fontId="1" type="noConversion"/>
  </si>
  <si>
    <t>조철호</t>
    <phoneticPr fontId="1" type="noConversion"/>
  </si>
  <si>
    <t>119-82-10657</t>
    <phoneticPr fontId="1" type="noConversion"/>
  </si>
  <si>
    <t>사단법인 안전보건진흥원</t>
    <phoneticPr fontId="1" type="noConversion"/>
  </si>
  <si>
    <t>2018121335E - 00</t>
    <phoneticPr fontId="1" type="noConversion"/>
  </si>
  <si>
    <t>제한(총액)</t>
    <phoneticPr fontId="1" type="noConversion"/>
  </si>
  <si>
    <t>최저가낙찰제</t>
    <phoneticPr fontId="1" type="noConversion"/>
  </si>
  <si>
    <t>2019년</t>
    <phoneticPr fontId="1" type="noConversion"/>
  </si>
  <si>
    <t>경영지원실-134호</t>
    <phoneticPr fontId="1" type="noConversion"/>
  </si>
  <si>
    <t>2019년도 자동유량측정시설 시설물 유지관리</t>
    <phoneticPr fontId="1" type="noConversion"/>
  </si>
  <si>
    <t>기술원 자동유량측정시설 시설물 유지관리</t>
    <phoneticPr fontId="1" type="noConversion"/>
  </si>
  <si>
    <t>국가계약법 시행령 제26조(수의계약에 의할 수 있는 경우)</t>
    <phoneticPr fontId="0" type="noConversion"/>
  </si>
  <si>
    <t>정책기획실 - 862호</t>
    <phoneticPr fontId="1" type="noConversion"/>
  </si>
  <si>
    <t>낙동강조사실 - 49호</t>
    <phoneticPr fontId="1" type="noConversion"/>
  </si>
  <si>
    <t>수의계약</t>
    <phoneticPr fontId="1" type="noConversion"/>
  </si>
  <si>
    <t>2019010EE32 - 00</t>
    <phoneticPr fontId="1" type="noConversion"/>
  </si>
  <si>
    <t>경영지원실-129호</t>
    <phoneticPr fontId="1" type="noConversion"/>
  </si>
  <si>
    <t>낙동강조사실-48호</t>
    <phoneticPr fontId="1" type="noConversion"/>
  </si>
  <si>
    <t>2019010EDA1 - 00</t>
    <phoneticPr fontId="1" type="noConversion"/>
  </si>
  <si>
    <t>2019년 자동유량측정시설 운영관리시스템 유지관리</t>
    <phoneticPr fontId="1" type="noConversion"/>
  </si>
  <si>
    <t>자동유량측정시설 운영관리시스템 유지관리</t>
    <phoneticPr fontId="1" type="noConversion"/>
  </si>
  <si>
    <t>한강조사실-40호</t>
    <phoneticPr fontId="1" type="noConversion"/>
  </si>
  <si>
    <t>경영지원실-244호</t>
    <phoneticPr fontId="1" type="noConversion"/>
  </si>
  <si>
    <t>장기계속과제</t>
    <phoneticPr fontId="1" type="noConversion"/>
  </si>
  <si>
    <t>20190212849-00</t>
    <phoneticPr fontId="1" type="noConversion"/>
  </si>
  <si>
    <t>수문조사시설(통신,관측기기)개선 및 설치기준 체계화 연구용역</t>
    <phoneticPr fontId="1" type="noConversion"/>
  </si>
  <si>
    <t>130-81-67524</t>
    <phoneticPr fontId="1" type="noConversion"/>
  </si>
  <si>
    <t>국가계약법 제7조(계약의 방법) 일반경쟁(협상에 의한 계약</t>
    <phoneticPr fontId="1" type="noConversion"/>
  </si>
  <si>
    <t>경영지원실-337호</t>
    <phoneticPr fontId="1" type="noConversion"/>
  </si>
  <si>
    <t>경영지원실-336호</t>
    <phoneticPr fontId="1" type="noConversion"/>
  </si>
  <si>
    <t>2019년 단체보장보험 계약체결 완료</t>
    <phoneticPr fontId="1" type="noConversion"/>
  </si>
  <si>
    <t>경영지원실-1162호</t>
    <phoneticPr fontId="1" type="noConversion"/>
  </si>
  <si>
    <t>정책기획실-409호</t>
    <phoneticPr fontId="1" type="noConversion"/>
  </si>
  <si>
    <t>2018년도 수문조사 보고서 인쇄용역</t>
    <phoneticPr fontId="1" type="noConversion"/>
  </si>
  <si>
    <t>여성기업</t>
    <phoneticPr fontId="1" type="noConversion"/>
  </si>
  <si>
    <t>20190710121-00</t>
    <phoneticPr fontId="1" type="noConversion"/>
  </si>
  <si>
    <t>박미란</t>
    <phoneticPr fontId="1" type="noConversion"/>
  </si>
  <si>
    <t xml:space="preserve">기술원 수문조사 보고서 인쇄 </t>
    <phoneticPr fontId="1" type="noConversion"/>
  </si>
  <si>
    <t>경영지원실-549호</t>
    <phoneticPr fontId="1" type="noConversion"/>
  </si>
  <si>
    <t>낙동강조사실-133호</t>
    <phoneticPr fontId="1" type="noConversion"/>
  </si>
  <si>
    <t>자동유량측정시설 수리영향 검토 및 위성영상자료를 이용한 수문조사기법 개발</t>
    <phoneticPr fontId="1" type="noConversion"/>
  </si>
  <si>
    <t>2018050DF6B - 00</t>
    <phoneticPr fontId="1" type="noConversion"/>
  </si>
  <si>
    <t>나건</t>
    <phoneticPr fontId="1" type="noConversion"/>
  </si>
  <si>
    <t>105-82-13617</t>
    <phoneticPr fontId="1" type="noConversion"/>
  </si>
  <si>
    <t>홍익대학교 산학협력단</t>
    <phoneticPr fontId="1" type="noConversion"/>
  </si>
  <si>
    <t>경영지원실-1802호</t>
    <phoneticPr fontId="1" type="noConversion"/>
  </si>
  <si>
    <t>정책기획실-1721호</t>
    <phoneticPr fontId="1" type="noConversion"/>
  </si>
  <si>
    <t>201906111C9 - 01</t>
    <phoneticPr fontId="1" type="noConversion"/>
  </si>
  <si>
    <t>한국수자원조사기술원 홍보 동영상 제작</t>
    <phoneticPr fontId="1" type="noConversion"/>
  </si>
  <si>
    <t>107-87-35795</t>
    <phoneticPr fontId="1" type="noConversion"/>
  </si>
  <si>
    <t>기술원 홍보 동영상 제작</t>
    <phoneticPr fontId="1" type="noConversion"/>
  </si>
  <si>
    <t>경영지원실-1403호</t>
    <phoneticPr fontId="1" type="noConversion"/>
  </si>
  <si>
    <t>한강조사실-367호</t>
    <phoneticPr fontId="1" type="noConversion"/>
  </si>
  <si>
    <t>수문조사시설(통신,관측기기)개선 및 설치기준 체계화 연구용역(2차)</t>
    <phoneticPr fontId="1" type="noConversion"/>
  </si>
  <si>
    <t>20190808CCA - 00</t>
    <phoneticPr fontId="1" type="noConversion"/>
  </si>
  <si>
    <t>경영지원실-33호</t>
    <phoneticPr fontId="1" type="noConversion"/>
  </si>
  <si>
    <t>경영지원실-1982호</t>
    <phoneticPr fontId="1" type="noConversion"/>
  </si>
  <si>
    <t>일반경쟁</t>
    <phoneticPr fontId="1" type="noConversion"/>
  </si>
  <si>
    <t>한국수자원조사기술원 정보화전략계획 및 정보보안컨설팅 용역</t>
    <phoneticPr fontId="1" type="noConversion"/>
  </si>
  <si>
    <t>2019320033AA - 00</t>
    <phoneticPr fontId="1" type="noConversion"/>
  </si>
  <si>
    <t>변종봉</t>
    <phoneticPr fontId="1" type="noConversion"/>
  </si>
  <si>
    <t>110-81-95540</t>
    <phoneticPr fontId="1" type="noConversion"/>
  </si>
  <si>
    <t>㈜메타로직컨설팅</t>
    <phoneticPr fontId="1" type="noConversion"/>
  </si>
  <si>
    <t xml:space="preserve">한국수자원조사기술원 정보화전략계획 및 정보보안컨설팅 </t>
    <phoneticPr fontId="1" type="noConversion"/>
  </si>
  <si>
    <t>국가계약법 제7조(계약의 방법) 일반경쟁(협상에 의한 계약)</t>
    <phoneticPr fontId="1" type="noConversion"/>
  </si>
  <si>
    <t>경영지원실-2054호</t>
    <phoneticPr fontId="1" type="noConversion"/>
  </si>
  <si>
    <t>정책기획실-2014호</t>
    <phoneticPr fontId="1" type="noConversion"/>
  </si>
  <si>
    <t>수문자료 유통을 위한 소프트웨어 구축 용역</t>
    <phoneticPr fontId="1" type="noConversion"/>
  </si>
  <si>
    <t>기술원 수문자료 유총을 위한 소프트웨어 구축</t>
    <phoneticPr fontId="1" type="noConversion"/>
  </si>
  <si>
    <t>국가계약법 시행령 제26조(수의계약에 의할 수 있는 경우) 1항제2호 사목</t>
    <phoneticPr fontId="0" type="noConversion"/>
  </si>
  <si>
    <t>경영지원실-175호</t>
    <phoneticPr fontId="1" type="noConversion"/>
  </si>
  <si>
    <t>정책기획실-2310호</t>
    <phoneticPr fontId="1" type="noConversion"/>
  </si>
  <si>
    <t>2020년도 한국수자원조사기술원 안전관리대행 용역</t>
    <phoneticPr fontId="1" type="noConversion"/>
  </si>
  <si>
    <t>2020년</t>
    <phoneticPr fontId="1" type="noConversion"/>
  </si>
  <si>
    <t>20200103FB0 - 00</t>
    <phoneticPr fontId="1" type="noConversion"/>
  </si>
  <si>
    <t>경영지원실-1853호</t>
    <phoneticPr fontId="1" type="noConversion"/>
  </si>
  <si>
    <t>20191204A75 - 00</t>
    <phoneticPr fontId="1" type="noConversion"/>
  </si>
  <si>
    <t>한국수자원조사기술원 사무공간 신규 및 리모델링 기본 실시 설계용역</t>
    <phoneticPr fontId="1" type="noConversion"/>
  </si>
  <si>
    <t>204-81-97877</t>
    <phoneticPr fontId="1" type="noConversion"/>
  </si>
  <si>
    <t>기술원 사무공간 리모델링 기본 실시 설계</t>
    <phoneticPr fontId="1" type="noConversion"/>
  </si>
  <si>
    <t>국가계약법 시행령 제26조(수의계약에 의할 수 있는 경우) 2항</t>
    <phoneticPr fontId="0" type="noConversion"/>
  </si>
  <si>
    <t>경영지원실-177호</t>
    <phoneticPr fontId="1" type="noConversion"/>
  </si>
  <si>
    <t>경영지원실-2170호</t>
    <phoneticPr fontId="1" type="noConversion"/>
  </si>
  <si>
    <t>2020년도 한국수자원조사기술원 항온항습기 유지보수</t>
    <phoneticPr fontId="1" type="noConversion"/>
  </si>
  <si>
    <t>국가계약법 시행령 제26조(수의계약에 의할 수 있는 경우) 1항제2호 바목</t>
    <phoneticPr fontId="0" type="noConversion"/>
  </si>
  <si>
    <t>경영지원실-178호</t>
    <phoneticPr fontId="1" type="noConversion"/>
  </si>
  <si>
    <t>경영지원실-2169호</t>
    <phoneticPr fontId="1" type="noConversion"/>
  </si>
  <si>
    <t>2020년도 전자문서시스템 유지보수 용역</t>
    <phoneticPr fontId="1" type="noConversion"/>
  </si>
  <si>
    <t>신세계이앤지</t>
    <phoneticPr fontId="1" type="noConversion"/>
  </si>
  <si>
    <t>108-14-58443</t>
    <phoneticPr fontId="1" type="noConversion"/>
  </si>
  <si>
    <t>이해석</t>
    <phoneticPr fontId="1" type="noConversion"/>
  </si>
  <si>
    <t>2020010389C - 00</t>
    <phoneticPr fontId="1" type="noConversion"/>
  </si>
  <si>
    <t>20200104137 - 00</t>
    <phoneticPr fontId="1" type="noConversion"/>
  </si>
  <si>
    <t>경영지원실-179호</t>
    <phoneticPr fontId="1" type="noConversion"/>
  </si>
  <si>
    <t>경영지원실-2168호</t>
    <phoneticPr fontId="1" type="noConversion"/>
  </si>
  <si>
    <t>2020년 통합스토리지 및 LTO백업시스템 유지보수 용역</t>
    <phoneticPr fontId="1" type="noConversion"/>
  </si>
  <si>
    <t>202001046B9 - 00</t>
    <phoneticPr fontId="1" type="noConversion"/>
  </si>
  <si>
    <t>㈜비즈컴넷</t>
    <phoneticPr fontId="1" type="noConversion"/>
  </si>
  <si>
    <t>105-86-58780</t>
    <phoneticPr fontId="1" type="noConversion"/>
  </si>
  <si>
    <t>기술원 통합스토리지 및 백업시스템 유지보수</t>
    <phoneticPr fontId="1" type="noConversion"/>
  </si>
  <si>
    <t>경영지원실-2100호</t>
    <phoneticPr fontId="1" type="noConversion"/>
  </si>
  <si>
    <t>202001046BA - 00</t>
    <phoneticPr fontId="1" type="noConversion"/>
  </si>
  <si>
    <t>한국수자원조사기술원 홈페이지 취약점 보완</t>
    <phoneticPr fontId="1" type="noConversion"/>
  </si>
  <si>
    <t xml:space="preserve">2019년 </t>
    <phoneticPr fontId="1" type="noConversion"/>
  </si>
  <si>
    <t>안영민</t>
    <phoneticPr fontId="1" type="noConversion"/>
  </si>
  <si>
    <t>138-81-86883</t>
    <phoneticPr fontId="1" type="noConversion"/>
  </si>
  <si>
    <t>토라웨어㈜</t>
    <phoneticPr fontId="1" type="noConversion"/>
  </si>
  <si>
    <t>경영지원실-262호</t>
    <phoneticPr fontId="1" type="noConversion"/>
  </si>
  <si>
    <t>2020년도 자동유량측정시설 운영관리시스템 유지관리</t>
    <phoneticPr fontId="1" type="noConversion"/>
  </si>
  <si>
    <t>202001105C7 - 00</t>
    <phoneticPr fontId="1" type="noConversion"/>
  </si>
  <si>
    <t>2020년도 자동유량측정시설 시설물 유지관리</t>
    <phoneticPr fontId="1" type="noConversion"/>
  </si>
  <si>
    <t>128-429-36042</t>
    <phoneticPr fontId="1" type="noConversion"/>
  </si>
  <si>
    <t>자동유량측정시설 시설물 유지관리</t>
    <phoneticPr fontId="1" type="noConversion"/>
  </si>
  <si>
    <t>20200215528 - 00</t>
    <phoneticPr fontId="1" type="noConversion"/>
  </si>
  <si>
    <t>경영지원실-456호</t>
    <phoneticPr fontId="1" type="noConversion"/>
  </si>
  <si>
    <t>낙동강조사실-78호</t>
    <phoneticPr fontId="1" type="noConversion"/>
  </si>
  <si>
    <t>경영지원실-688호</t>
    <phoneticPr fontId="1" type="noConversion"/>
  </si>
  <si>
    <t>경영지원실-42호</t>
    <phoneticPr fontId="1" type="noConversion"/>
  </si>
  <si>
    <t>2020년 한국수자원조사기술원 단체보장보험 가입</t>
    <phoneticPr fontId="1" type="noConversion"/>
  </si>
  <si>
    <t>현대해상 외 3개사</t>
    <phoneticPr fontId="1" type="noConversion"/>
  </si>
  <si>
    <t>경영지원실-619호</t>
    <phoneticPr fontId="1" type="noConversion"/>
  </si>
  <si>
    <t>정책기획실-563호</t>
    <phoneticPr fontId="1" type="noConversion"/>
  </si>
  <si>
    <t>107-82-07824</t>
    <phoneticPr fontId="1" type="noConversion"/>
  </si>
  <si>
    <t>기술원 고객만족도 조사</t>
    <phoneticPr fontId="1" type="noConversion"/>
  </si>
  <si>
    <t>2020030C385 - 00</t>
    <phoneticPr fontId="1" type="noConversion"/>
  </si>
  <si>
    <t>경영지원실-799호</t>
    <phoneticPr fontId="1" type="noConversion"/>
  </si>
  <si>
    <t>한강조사실-278호</t>
    <phoneticPr fontId="1" type="noConversion"/>
  </si>
  <si>
    <t>202023014F7 - 00</t>
    <phoneticPr fontId="1" type="noConversion"/>
  </si>
  <si>
    <t>경영지원실-1240호</t>
    <phoneticPr fontId="1" type="noConversion"/>
  </si>
  <si>
    <t>정책기획실-798호</t>
    <phoneticPr fontId="1" type="noConversion"/>
  </si>
  <si>
    <t>기술원 교육콘텐츠제작</t>
    <phoneticPr fontId="1" type="noConversion"/>
  </si>
  <si>
    <t>2020050AE8A - 00</t>
    <phoneticPr fontId="1" type="noConversion"/>
  </si>
  <si>
    <t>경영지원실-973호</t>
    <phoneticPr fontId="1" type="noConversion"/>
  </si>
  <si>
    <t>정책기획실-797호</t>
    <phoneticPr fontId="1" type="noConversion"/>
  </si>
  <si>
    <t>한국수자원조사기술원 홍보동영상 영문버전 제작</t>
    <phoneticPr fontId="1" type="noConversion"/>
  </si>
  <si>
    <t>기술원 홍보동영상 영문버전 제작</t>
    <phoneticPr fontId="1" type="noConversion"/>
  </si>
  <si>
    <t>국가계약법 시행령 제26조(수의계약에 의할 수 있는 경우) 제1항 제5호</t>
    <phoneticPr fontId="0" type="noConversion"/>
  </si>
  <si>
    <t>공사</t>
    <phoneticPr fontId="1" type="noConversion"/>
  </si>
  <si>
    <t>202001050D6 - 01</t>
    <phoneticPr fontId="1" type="noConversion"/>
  </si>
  <si>
    <t>기술원 사무공간 신규 및 리모델링 공사</t>
    <phoneticPr fontId="1" type="noConversion"/>
  </si>
  <si>
    <t>기술원 신규 공간 리모델링 공사</t>
    <phoneticPr fontId="1" type="noConversion"/>
  </si>
  <si>
    <t>202022045F7 - 00</t>
    <phoneticPr fontId="1" type="noConversion"/>
  </si>
  <si>
    <t>기술원 사무공간 신규 및 리모델링 소방공사</t>
    <phoneticPr fontId="1" type="noConversion"/>
  </si>
  <si>
    <t>박정열</t>
    <phoneticPr fontId="1" type="noConversion"/>
  </si>
  <si>
    <t>890-88-00395</t>
    <phoneticPr fontId="1" type="noConversion"/>
  </si>
  <si>
    <t>주식회사 대한방재산업</t>
    <phoneticPr fontId="1" type="noConversion"/>
  </si>
  <si>
    <t>기술원 신규 공간 리모델링 소방공사</t>
    <phoneticPr fontId="1" type="noConversion"/>
  </si>
  <si>
    <t>20202044EC - 00</t>
    <phoneticPr fontId="1" type="noConversion"/>
  </si>
  <si>
    <t>기술원 사무공간 신규 및 리모델링 전기공사</t>
    <phoneticPr fontId="1" type="noConversion"/>
  </si>
  <si>
    <t>최지혜</t>
    <phoneticPr fontId="1" type="noConversion"/>
  </si>
  <si>
    <t>222-86-00147</t>
    <phoneticPr fontId="1" type="noConversion"/>
  </si>
  <si>
    <t>주식회사 선우이엔씨</t>
    <phoneticPr fontId="1" type="noConversion"/>
  </si>
  <si>
    <t>기술원 신규 공간 리모델링 전기공사</t>
    <phoneticPr fontId="1" type="noConversion"/>
  </si>
  <si>
    <t>2018년</t>
    <phoneticPr fontId="0" type="noConversion"/>
  </si>
  <si>
    <t>경쟁입찰</t>
    <phoneticPr fontId="0" type="noConversion"/>
  </si>
  <si>
    <t>물품</t>
    <phoneticPr fontId="0" type="noConversion"/>
  </si>
  <si>
    <t>경영지원실-564호</t>
    <phoneticPr fontId="0" type="noConversion"/>
  </si>
  <si>
    <t>낙동강조사실-71호</t>
    <phoneticPr fontId="0" type="noConversion"/>
  </si>
  <si>
    <t>20180414BBD00</t>
    <phoneticPr fontId="0" type="noConversion"/>
  </si>
  <si>
    <t>이민희</t>
    <phoneticPr fontId="0" type="noConversion"/>
  </si>
  <si>
    <t>107-87-03648</t>
    <phoneticPr fontId="0" type="noConversion"/>
  </si>
  <si>
    <t>㈜에스비이앤이</t>
    <phoneticPr fontId="0" type="noConversion"/>
  </si>
  <si>
    <t>압력식 수위계 및 데이터케이블 구매</t>
    <phoneticPr fontId="0" type="noConversion"/>
  </si>
  <si>
    <t>경영지원실-571호</t>
    <phoneticPr fontId="0" type="noConversion"/>
  </si>
  <si>
    <t>하천조사실-118호</t>
    <phoneticPr fontId="0" type="noConversion"/>
  </si>
  <si>
    <t>20180503ED300</t>
    <phoneticPr fontId="0" type="noConversion"/>
  </si>
  <si>
    <t>압력교정기 구매</t>
    <phoneticPr fontId="0" type="noConversion"/>
  </si>
  <si>
    <t>이재석</t>
    <phoneticPr fontId="0" type="noConversion"/>
  </si>
  <si>
    <t>108-17-81227</t>
    <phoneticPr fontId="0" type="noConversion"/>
  </si>
  <si>
    <t>세림S&amp;C</t>
    <phoneticPr fontId="0" type="noConversion"/>
  </si>
  <si>
    <t>20180601B6600</t>
    <phoneticPr fontId="0" type="noConversion"/>
  </si>
  <si>
    <t>드론 및 항공측량 소프트웨어 구매</t>
    <phoneticPr fontId="0" type="noConversion"/>
  </si>
  <si>
    <t>이용우</t>
    <phoneticPr fontId="0" type="noConversion"/>
  </si>
  <si>
    <t>820-86-00029</t>
    <phoneticPr fontId="0" type="noConversion"/>
  </si>
  <si>
    <t>주식회사 자이언트드론</t>
    <phoneticPr fontId="0" type="noConversion"/>
  </si>
  <si>
    <t>경영지원실-602호</t>
    <phoneticPr fontId="0" type="noConversion"/>
  </si>
  <si>
    <t>금강조사실-128호</t>
    <phoneticPr fontId="0" type="noConversion"/>
  </si>
  <si>
    <t>경영지원실-574호</t>
    <phoneticPr fontId="0" type="noConversion"/>
  </si>
  <si>
    <t>하천조사실-159호</t>
    <phoneticPr fontId="0" type="noConversion"/>
  </si>
  <si>
    <t>도플러방식초음파 유속계 및 압력식 수위계 구매</t>
    <phoneticPr fontId="0" type="noConversion"/>
  </si>
  <si>
    <t>최광태</t>
    <phoneticPr fontId="0" type="noConversion"/>
  </si>
  <si>
    <t>128-86-36042</t>
    <phoneticPr fontId="0" type="noConversion"/>
  </si>
  <si>
    <t>주식회사 리버앤씨</t>
    <phoneticPr fontId="0" type="noConversion"/>
  </si>
  <si>
    <t>도플러방식 초음파 유속계 및 압력식 수위계 구매</t>
    <phoneticPr fontId="0" type="noConversion"/>
  </si>
  <si>
    <t>경영지원실-644호</t>
    <phoneticPr fontId="0" type="noConversion"/>
  </si>
  <si>
    <t>경영지원실-595호</t>
    <phoneticPr fontId="0" type="noConversion"/>
  </si>
  <si>
    <t>113-86-80570</t>
    <phoneticPr fontId="0" type="noConversion"/>
  </si>
  <si>
    <t>수문조사용 안전화 및 안전장화 구매(단가계약)</t>
    <phoneticPr fontId="0" type="noConversion"/>
  </si>
  <si>
    <t>심홍규</t>
    <phoneticPr fontId="0" type="noConversion"/>
  </si>
  <si>
    <t>2018060765E 00</t>
    <phoneticPr fontId="0" type="noConversion"/>
  </si>
  <si>
    <t>2018050DB7A00</t>
    <phoneticPr fontId="0" type="noConversion"/>
  </si>
  <si>
    <t>경영지원실-641호</t>
    <phoneticPr fontId="0" type="noConversion"/>
  </si>
  <si>
    <t>수문조사용 안전물품 구매(단가계약)</t>
    <phoneticPr fontId="0" type="noConversion"/>
  </si>
  <si>
    <t>이형인</t>
    <phoneticPr fontId="0" type="noConversion"/>
  </si>
  <si>
    <t>122-01-68331</t>
    <phoneticPr fontId="0" type="noConversion"/>
  </si>
  <si>
    <t>에스비팩토리</t>
    <phoneticPr fontId="0" type="noConversion"/>
  </si>
  <si>
    <t>수문조사용 안전물품 구매</t>
    <phoneticPr fontId="0" type="noConversion"/>
  </si>
  <si>
    <t>2018060764F00</t>
    <phoneticPr fontId="0" type="noConversion"/>
  </si>
  <si>
    <t>경영지원실-640호</t>
    <phoneticPr fontId="0" type="noConversion"/>
  </si>
  <si>
    <t>수문조사용 측정소모품 구매-단가계약</t>
    <phoneticPr fontId="0" type="noConversion"/>
  </si>
  <si>
    <t>홍수기 측정 소모품 단가계약</t>
    <phoneticPr fontId="0" type="noConversion"/>
  </si>
  <si>
    <t>경영지원실-1157호</t>
    <phoneticPr fontId="0" type="noConversion"/>
  </si>
  <si>
    <t>경영지원실-1083호</t>
    <phoneticPr fontId="0" type="noConversion"/>
  </si>
  <si>
    <t>-</t>
    <phoneticPr fontId="0" type="noConversion"/>
  </si>
  <si>
    <t>한국수자원조사기술원 동계근무복 구매</t>
    <phoneticPr fontId="0" type="noConversion"/>
  </si>
  <si>
    <t>천세경</t>
    <phoneticPr fontId="0" type="noConversion"/>
  </si>
  <si>
    <t>466-88-00101</t>
    <phoneticPr fontId="0" type="noConversion"/>
  </si>
  <si>
    <t>주식회사 팀즈아이앤씨</t>
    <phoneticPr fontId="0" type="noConversion"/>
  </si>
  <si>
    <t xml:space="preserve">기술원 동계 근무복 제작 </t>
    <phoneticPr fontId="0" type="noConversion"/>
  </si>
  <si>
    <t>업무차량 임차영산강4팀</t>
    <phoneticPr fontId="0" type="noConversion"/>
  </si>
  <si>
    <t>압력식수위계 구매</t>
    <phoneticPr fontId="0" type="noConversion"/>
  </si>
  <si>
    <t>경영지원실-292호</t>
    <phoneticPr fontId="0" type="noConversion"/>
  </si>
  <si>
    <t>낙동강조사실-85호</t>
    <phoneticPr fontId="0" type="noConversion"/>
  </si>
  <si>
    <t>20190304C6600</t>
    <phoneticPr fontId="0" type="noConversion"/>
  </si>
  <si>
    <t>압력식 수위계 구매</t>
    <phoneticPr fontId="0" type="noConversion"/>
  </si>
  <si>
    <t>2019년</t>
    <phoneticPr fontId="0" type="noConversion"/>
  </si>
  <si>
    <t>경영지원실-998호</t>
    <phoneticPr fontId="0" type="noConversion"/>
  </si>
  <si>
    <t>영산강조사실-132호</t>
    <phoneticPr fontId="0" type="noConversion"/>
  </si>
  <si>
    <t>2019060F31D00</t>
    <phoneticPr fontId="0" type="noConversion"/>
  </si>
  <si>
    <t>수문조사용 위성측량 장비 구매(재공고)</t>
    <phoneticPr fontId="0" type="noConversion"/>
  </si>
  <si>
    <t>진솔루션</t>
    <phoneticPr fontId="0" type="noConversion"/>
  </si>
  <si>
    <t>105-22-29788</t>
    <phoneticPr fontId="0" type="noConversion"/>
  </si>
  <si>
    <t>박세진</t>
    <phoneticPr fontId="0" type="noConversion"/>
  </si>
  <si>
    <t>수문조사용 위성측량 장비 구매</t>
    <phoneticPr fontId="0" type="noConversion"/>
  </si>
  <si>
    <t>경영지원실-1110호</t>
    <phoneticPr fontId="0" type="noConversion"/>
  </si>
  <si>
    <t>낙동강조사실-209호</t>
    <phoneticPr fontId="0" type="noConversion"/>
  </si>
  <si>
    <t>2019070B54400</t>
    <phoneticPr fontId="0" type="noConversion"/>
  </si>
  <si>
    <t>비접촉식 레이더 유량측정시스템 구매</t>
    <phoneticPr fontId="0" type="noConversion"/>
  </si>
  <si>
    <t>경영지원실-1026호</t>
    <phoneticPr fontId="0" type="noConversion"/>
  </si>
  <si>
    <t>금강조사실-116호</t>
    <phoneticPr fontId="0" type="noConversion"/>
  </si>
  <si>
    <t>2019070321F00</t>
    <phoneticPr fontId="0" type="noConversion"/>
  </si>
  <si>
    <t>압력식수위계 구매(금강)</t>
    <phoneticPr fontId="0" type="noConversion"/>
  </si>
  <si>
    <t>송경미</t>
    <phoneticPr fontId="0" type="noConversion"/>
  </si>
  <si>
    <t>453-56-00123</t>
    <phoneticPr fontId="0" type="noConversion"/>
  </si>
  <si>
    <t>세림상사</t>
    <phoneticPr fontId="0" type="noConversion"/>
  </si>
  <si>
    <t>경영지원실-999호</t>
    <phoneticPr fontId="0" type="noConversion"/>
  </si>
  <si>
    <t>한강조사실-155호</t>
    <phoneticPr fontId="0" type="noConversion"/>
  </si>
  <si>
    <t>2019070333C00</t>
    <phoneticPr fontId="0" type="noConversion"/>
  </si>
  <si>
    <t>압력식 수위측정기 구매(한강)</t>
    <phoneticPr fontId="0" type="noConversion"/>
  </si>
  <si>
    <t>2019-107-29</t>
    <phoneticPr fontId="0" type="noConversion"/>
  </si>
  <si>
    <t>이영옥</t>
    <phoneticPr fontId="0" type="noConversion"/>
  </si>
  <si>
    <t>556-88-00724</t>
    <phoneticPr fontId="0" type="noConversion"/>
  </si>
  <si>
    <t>주식회사 진영</t>
    <phoneticPr fontId="0" type="noConversion"/>
  </si>
  <si>
    <t>압력식 수위측정기 구매</t>
    <phoneticPr fontId="0" type="noConversion"/>
  </si>
  <si>
    <t>용역</t>
    <phoneticPr fontId="0" type="noConversion"/>
  </si>
  <si>
    <t>경영지원실-441호</t>
    <phoneticPr fontId="0" type="noConversion"/>
  </si>
  <si>
    <t>경영지원실-421호</t>
    <phoneticPr fontId="0" type="noConversion"/>
  </si>
  <si>
    <t>2019040794C-00</t>
    <phoneticPr fontId="0" type="noConversion"/>
  </si>
  <si>
    <t>2019년 한국수자원조사기술원 동산 및 화재보험계약</t>
    <phoneticPr fontId="0" type="noConversion"/>
  </si>
  <si>
    <t>박윤식</t>
    <phoneticPr fontId="0" type="noConversion"/>
  </si>
  <si>
    <t>116-81-46445</t>
    <phoneticPr fontId="0" type="noConversion"/>
  </si>
  <si>
    <t>한화손해보험 주식회사</t>
    <phoneticPr fontId="0" type="noConversion"/>
  </si>
  <si>
    <t>기술원 물품 화재보험계약</t>
    <phoneticPr fontId="0" type="noConversion"/>
  </si>
  <si>
    <t>정수정</t>
    <phoneticPr fontId="0" type="noConversion"/>
  </si>
  <si>
    <t>복합기상센서, 강우량센서., 수분포텐셜센서, 토양수분/온도센서구매</t>
    <phoneticPr fontId="1" type="noConversion"/>
  </si>
  <si>
    <t>정지상</t>
    <phoneticPr fontId="0" type="noConversion"/>
  </si>
  <si>
    <t>홍익대학교산학협력단/한양대학교산학협력단</t>
    <phoneticPr fontId="0" type="noConversion"/>
  </si>
  <si>
    <t>10m power &amp; RS232 communicat cable 구매(Stationary Discharge Measurement for  RiverSurveyer S5/M9)</t>
    <phoneticPr fontId="0" type="noConversion"/>
  </si>
  <si>
    <t>삼선동식 초음파유속계 2대(RiverPro 1200kHz), 도플러방식 초음파유속계 1대(channelMaster 1200kHz)</t>
    <phoneticPr fontId="0" type="noConversion"/>
  </si>
  <si>
    <t>압력식 수위계(OTT Orpheus Mini) 수리</t>
    <phoneticPr fontId="1" type="noConversion"/>
  </si>
  <si>
    <t>2018-001</t>
    <phoneticPr fontId="0" type="noConversion"/>
  </si>
  <si>
    <t>2018-002</t>
    <phoneticPr fontId="0" type="noConversion"/>
  </si>
  <si>
    <t>2018-003</t>
  </si>
  <si>
    <t>2018-004</t>
  </si>
  <si>
    <t>2018-005</t>
  </si>
  <si>
    <t>2018-006</t>
  </si>
  <si>
    <t>2018-007</t>
  </si>
  <si>
    <t>2018-008</t>
  </si>
  <si>
    <t>2018-009</t>
  </si>
  <si>
    <t>2018-010</t>
  </si>
  <si>
    <t>2018-011</t>
  </si>
  <si>
    <t>2018-012</t>
  </si>
  <si>
    <t>2018-013</t>
  </si>
  <si>
    <t>2018-014</t>
  </si>
  <si>
    <t>2018-015</t>
  </si>
  <si>
    <t>2018-016</t>
  </si>
  <si>
    <t>2018-017</t>
  </si>
  <si>
    <t>2018-018</t>
  </si>
  <si>
    <t>2018-019</t>
  </si>
  <si>
    <t>2018-020</t>
  </si>
  <si>
    <t>2018-021</t>
  </si>
  <si>
    <t>2018-022</t>
  </si>
  <si>
    <t>2018-023</t>
  </si>
  <si>
    <t>2018-024</t>
  </si>
  <si>
    <t>2018-025</t>
  </si>
  <si>
    <t>2018-026</t>
  </si>
  <si>
    <t>2018-027</t>
  </si>
  <si>
    <t>2018-028</t>
  </si>
  <si>
    <t>2018-029</t>
  </si>
  <si>
    <t>2018-030</t>
  </si>
  <si>
    <t>2018-031</t>
  </si>
  <si>
    <t>2018-032</t>
  </si>
  <si>
    <t>2018-033</t>
  </si>
  <si>
    <t>2018-034</t>
  </si>
  <si>
    <t>2018-035</t>
  </si>
  <si>
    <t>2018-036</t>
  </si>
  <si>
    <t>2018-037</t>
  </si>
  <si>
    <t>2018-038</t>
  </si>
  <si>
    <t>2018-039</t>
  </si>
  <si>
    <t>2018-040</t>
  </si>
  <si>
    <t>2018-041</t>
  </si>
  <si>
    <t>2018-042</t>
  </si>
  <si>
    <t>2018-043</t>
  </si>
  <si>
    <t>2018-044</t>
  </si>
  <si>
    <t>2018-045</t>
  </si>
  <si>
    <t>2018-046</t>
  </si>
  <si>
    <t>2018-047</t>
  </si>
  <si>
    <t>2018-048</t>
  </si>
  <si>
    <t>2018-049</t>
  </si>
  <si>
    <t>2018-050</t>
  </si>
  <si>
    <t>2018-051</t>
  </si>
  <si>
    <t>2018-052</t>
  </si>
  <si>
    <t>2018-053</t>
  </si>
  <si>
    <t>2018-054</t>
  </si>
  <si>
    <t>2018-055</t>
  </si>
  <si>
    <t>2018-056</t>
  </si>
  <si>
    <t>2018-057</t>
  </si>
  <si>
    <t>2018-058</t>
  </si>
  <si>
    <t>2018-059</t>
  </si>
  <si>
    <t>2019-001</t>
    <phoneticPr fontId="0" type="noConversion"/>
  </si>
  <si>
    <t>2019-002</t>
    <phoneticPr fontId="0" type="noConversion"/>
  </si>
  <si>
    <t>2019-003</t>
  </si>
  <si>
    <t>2019-004</t>
  </si>
  <si>
    <t>2019-005</t>
  </si>
  <si>
    <t>2019-006</t>
  </si>
  <si>
    <t>2019-007</t>
  </si>
  <si>
    <t>2019-008</t>
  </si>
  <si>
    <t>2019-009</t>
  </si>
  <si>
    <t>2019-010</t>
  </si>
  <si>
    <t>2019-011</t>
  </si>
  <si>
    <t>2019-012</t>
  </si>
  <si>
    <t>2019-013</t>
  </si>
  <si>
    <t>2019-014</t>
  </si>
  <si>
    <t>2019-015</t>
  </si>
  <si>
    <t>2019-016</t>
  </si>
  <si>
    <t>2019-017</t>
  </si>
  <si>
    <t>2019-018</t>
  </si>
  <si>
    <t>2019-019</t>
  </si>
  <si>
    <t>2019-020</t>
  </si>
  <si>
    <t>2019-021</t>
  </si>
  <si>
    <t>2019-022</t>
  </si>
  <si>
    <t>2019-023</t>
  </si>
  <si>
    <t>2019-024</t>
  </si>
  <si>
    <t>2019-025</t>
  </si>
  <si>
    <t>2019-026</t>
  </si>
  <si>
    <t>2019-027</t>
  </si>
  <si>
    <t>2019-028</t>
  </si>
  <si>
    <t>2019-029</t>
  </si>
  <si>
    <t>2019-030</t>
  </si>
  <si>
    <t>2019-031</t>
  </si>
  <si>
    <t>2019-032</t>
  </si>
  <si>
    <t>2019-033</t>
  </si>
  <si>
    <t>2019-034</t>
  </si>
  <si>
    <t>2019-035</t>
  </si>
  <si>
    <t>2019-036</t>
  </si>
  <si>
    <t>2019-037</t>
  </si>
  <si>
    <t>2019-038</t>
  </si>
  <si>
    <t>2019-039</t>
  </si>
  <si>
    <t>2019-040</t>
  </si>
  <si>
    <t>2019-041</t>
  </si>
  <si>
    <t>2019-042</t>
  </si>
  <si>
    <t>2019-043</t>
  </si>
  <si>
    <t>2019-044</t>
  </si>
  <si>
    <t>2019-045</t>
  </si>
  <si>
    <t>2019-046</t>
  </si>
  <si>
    <t>2019-047</t>
  </si>
  <si>
    <t>2019-048</t>
  </si>
  <si>
    <t>2019-049</t>
  </si>
  <si>
    <t>2019-050</t>
  </si>
  <si>
    <t>2019-051</t>
  </si>
  <si>
    <t>2019-052</t>
  </si>
  <si>
    <t>2019-053</t>
  </si>
  <si>
    <t>2019-054</t>
  </si>
  <si>
    <t>2019-055</t>
  </si>
  <si>
    <t>2019-056</t>
  </si>
  <si>
    <t>2019-057</t>
  </si>
  <si>
    <t>2019-058</t>
  </si>
  <si>
    <t>2019-059</t>
  </si>
  <si>
    <t>2019-060</t>
  </si>
  <si>
    <t>2019-061</t>
  </si>
  <si>
    <t>2019-062</t>
  </si>
  <si>
    <t>2019-063</t>
  </si>
  <si>
    <t>2019-064</t>
  </si>
  <si>
    <t>2019-065</t>
  </si>
  <si>
    <t>2019-066</t>
  </si>
  <si>
    <t>2019-067</t>
  </si>
  <si>
    <t>2019-068</t>
  </si>
  <si>
    <t>2019-069</t>
  </si>
  <si>
    <t>2019-070</t>
  </si>
  <si>
    <t>2019-071</t>
  </si>
  <si>
    <t>2020-001</t>
    <phoneticPr fontId="0" type="noConversion"/>
  </si>
  <si>
    <t>2020-003</t>
  </si>
  <si>
    <t>2020-005</t>
  </si>
  <si>
    <t>2020-002</t>
    <phoneticPr fontId="0" type="noConversion"/>
  </si>
  <si>
    <t>2020-004</t>
  </si>
  <si>
    <t>2020-006</t>
  </si>
  <si>
    <t>2020-007</t>
  </si>
  <si>
    <t>2020-008</t>
  </si>
  <si>
    <t>2020-009</t>
  </si>
  <si>
    <t>2020-010</t>
  </si>
  <si>
    <t>2020-011</t>
  </si>
  <si>
    <t>2020-012</t>
  </si>
  <si>
    <t>2020-013</t>
  </si>
  <si>
    <t>2020-014</t>
  </si>
  <si>
    <t>2020-015</t>
  </si>
  <si>
    <t>2020-016</t>
  </si>
  <si>
    <t>에디공분산 장비 3차원풍향풍속계 및 기체분석기 수리</t>
    <phoneticPr fontId="0" type="noConversion"/>
  </si>
  <si>
    <t>V3 라이선스 구매(V3 Net for Winddows Server 9.0 / V3 InternetSecurity 9.0)</t>
    <phoneticPr fontId="0" type="noConversion"/>
  </si>
  <si>
    <t>업무용 데스크탑 구매(내구연한 경과 16대 교체) / 조달청 나라장터 물품</t>
    <phoneticPr fontId="0" type="noConversion"/>
  </si>
  <si>
    <t>도플러방식 초음파 유속계 수리(CM8420, CM2206, CM22397)</t>
    <phoneticPr fontId="0" type="noConversion"/>
  </si>
  <si>
    <t>업무차량 임차(낙동강5팀)</t>
    <phoneticPr fontId="0" type="noConversion"/>
  </si>
  <si>
    <t>FlowTracker 수리(P2346, P2349, P4936)</t>
    <phoneticPr fontId="0" type="noConversion"/>
  </si>
  <si>
    <t>2018년도 자동유량측정시설 운영관리시스탬 유지관리</t>
    <phoneticPr fontId="0" type="noConversion"/>
  </si>
  <si>
    <t>기술원 개원식 홍보물품 제작</t>
    <phoneticPr fontId="0" type="noConversion"/>
  </si>
  <si>
    <t>2018년도 자동유량측정시설 시설물 유지관리</t>
    <phoneticPr fontId="0" type="noConversion"/>
  </si>
  <si>
    <t>업무차량 임차(경영지원실)</t>
    <phoneticPr fontId="0" type="noConversion"/>
  </si>
  <si>
    <t xml:space="preserve">2017년도 수문조사 보고서 인쇄 </t>
    <phoneticPr fontId="0" type="noConversion"/>
  </si>
  <si>
    <t>전자파표면 유속계 2대 구매</t>
    <phoneticPr fontId="0" type="noConversion"/>
  </si>
  <si>
    <t>업무차량 임차(전용차량)</t>
    <phoneticPr fontId="0" type="noConversion"/>
  </si>
  <si>
    <t>자동유량측정시설 수리영향 검토 및 위성영상자료를 이용한 수문조사기법 개발 용역</t>
    <phoneticPr fontId="0" type="noConversion"/>
  </si>
  <si>
    <t>RiverPro1200kHz, 정지법 라이센스</t>
    <phoneticPr fontId="0" type="noConversion"/>
  </si>
  <si>
    <t>channel Master 600kHz(1대), channel Master 1200kHz(1대) 구매</t>
    <phoneticPr fontId="0" type="noConversion"/>
  </si>
  <si>
    <t>용역</t>
    <phoneticPr fontId="0" type="noConversion"/>
  </si>
  <si>
    <t>물품</t>
    <phoneticPr fontId="0" type="noConversion"/>
  </si>
  <si>
    <t>공사</t>
    <phoneticPr fontId="0" type="noConversion"/>
  </si>
  <si>
    <t>계약체결일</t>
    <phoneticPr fontId="0" type="noConversion"/>
  </si>
  <si>
    <t>계약별
고유번호</t>
    <phoneticPr fontId="0" type="noConversion"/>
  </si>
  <si>
    <t>소액수의</t>
    <phoneticPr fontId="0" type="noConversion"/>
  </si>
  <si>
    <t>OO제한</t>
    <phoneticPr fontId="0" type="noConversion"/>
  </si>
  <si>
    <t>해당사항 없음(경쟁입찰)</t>
    <phoneticPr fontId="0" type="noConversion"/>
  </si>
  <si>
    <t xml:space="preserve">단가/ </t>
    <phoneticPr fontId="0" type="noConversion"/>
  </si>
  <si>
    <t>flowtracker(P2350, P2348)수리</t>
    <phoneticPr fontId="0" type="noConversion"/>
  </si>
  <si>
    <t xml:space="preserve">물관리유텅시스템(WINS) 서버 교체 </t>
    <phoneticPr fontId="0" type="noConversion"/>
  </si>
  <si>
    <t>제어반 백업배터리 납품(156개)</t>
    <phoneticPr fontId="0" type="noConversion"/>
  </si>
  <si>
    <t>지관봉부자 및 구성품 납품</t>
    <phoneticPr fontId="0" type="noConversion"/>
  </si>
  <si>
    <t>물관리정보유통시스템 서버용 OS DB disk 구매</t>
    <phoneticPr fontId="0" type="noConversion"/>
  </si>
  <si>
    <t>홍수기일용직 현장근무복(상의, 우의)구매</t>
    <phoneticPr fontId="0" type="noConversion"/>
  </si>
  <si>
    <t>홍수기 측정 물품 구매(무전기, 구급낭)</t>
    <phoneticPr fontId="0" type="noConversion"/>
  </si>
  <si>
    <t>flowtracker(P4578, P5947)수리</t>
    <phoneticPr fontId="0" type="noConversion"/>
  </si>
  <si>
    <t>2018년도 자동유량측정시설 설치 및 보강</t>
    <phoneticPr fontId="0" type="noConversion"/>
  </si>
  <si>
    <t>추석선물 구매</t>
    <phoneticPr fontId="0" type="noConversion"/>
  </si>
  <si>
    <t>제26조</t>
    <phoneticPr fontId="1" type="noConversion"/>
  </si>
  <si>
    <t>제1항</t>
    <phoneticPr fontId="1" type="noConversion"/>
  </si>
  <si>
    <t>제1호</t>
    <phoneticPr fontId="1" type="noConversion"/>
  </si>
  <si>
    <t>제2호</t>
    <phoneticPr fontId="1" type="noConversion"/>
  </si>
  <si>
    <t>1. 경쟁에 부칠 여유가 없거나 경쟁에 부쳐서는 계약의 목적을 달성하기 곤란하다고 판단되는 경우로서 다음 각 목의 경우</t>
    <phoneticPr fontId="1" type="noConversion"/>
  </si>
  <si>
    <t>2. 특정인의 기술이 필요하거나 해당 물품의 생산자가 1인뿐인 경우 등 경쟁이 성립될 수 없는 경우로서 다음 각 목의 경우</t>
    <phoneticPr fontId="1" type="noConversion"/>
  </si>
  <si>
    <t>제3호</t>
    <phoneticPr fontId="1" type="noConversion"/>
  </si>
  <si>
    <t>3. 「중소기업진흥에 관한 법률」 제2조제1호에 따른 중소기업자가 직접 생산한 다음 각 목의 제품을 해당 중소기업자로부터 제조ㆍ구매하는 경우</t>
    <phoneticPr fontId="1" type="noConversion"/>
  </si>
  <si>
    <t>가. 천재지변, 감염병 예방 및 확산 방지, 작전상의 병력 이동, 긴급한 행사, 긴급복구가 필요한 수해 등 비상재해, 원자재의 가격급등, 사고방지 등을 위한 긴급한 안전진단ㆍ시설물 개선, 그 밖에 이에 준하는 경우
나. 국가안전보장, 국가의 방위계획 및 정보활동, 군시설물의 관리, 외교관계, 그 밖에 이에 준하는 경우로서 보안상 필요가 있거나, 국가기관의 행위를 비밀리에 할 필요가 있는 경우
다. 방위사업청장이 군용규격물자를 연구개발한 업체 또는 「비상대비자원 관리법」에 따른 중점관리대상업체로부터 군용규격물자(중점관리대상업체의 경우에는 방위사업청장이 지정하는 품목에 한정한다)를 제조ㆍ구매하는 경우
라. 비상재해가 발생한 경우에 국가가 소유하는 복구용 자재를 재해를 당한 자에게 매각하는 경우</t>
    <phoneticPr fontId="1" type="noConversion"/>
  </si>
  <si>
    <t>가. 공사와 관련하여 장래 시설물의 하자에 대한 책임 구분이 곤란한 경우로서 직전 또는 현재의 시공자와 계약을 하는 경우
나. 작업상 혼란이 초래될 우려가 있는 등 동일 현장에서 2인 이상의 시공자가 공사를 할 수 없는 경우로서 현재의 시공자와 계약을 하는 경우
다. 마감공사와 관련하여 직전 또는 현재의 시공자와 계약을 하는 경우
라. 접적지역 등 특수지역에서 시행하는 공사로서 사실상 경쟁이 불가능한 경우
마. 특허공법을 적용하는 공사 또는 「건설기술 진흥법」 제14조에 따라 지정ㆍ고시된 신기술, 「환경기술 및 환경산업 지원법」 제7조에 따라 인증받은 신기술이나 검증받은 기술, 종전의 「전력기술관리법」(법률 제13741호로 개정되기 전의 것을 말한다) 제6조의2에 따라 지정ㆍ고시된 새로운 전력기술 또는 「자연재해대책법」 제61조에 따라 지정ㆍ고시된 방재신기술(각 해당 법률에 따라 지정된 보호기간 또는 유효기간 내의 경우로 한정한다)을 적용하는 공사로서 사실상 경쟁이 불가능한 경우
바. 해당 물품을 제조ㆍ공급한 자가 직접 그 물품을 설치ㆍ조립 또는 정비하는 경우
사. 이미 조달된 물품의 부품교환 또는 설비확충 등을 위하여 조달하는 경우로서 해당 물품을 제조ㆍ공급한 자 외의 자로부터 제조ㆍ공급을 받게 되면 호환성이 없게 되는 경우
아. 특허를 받았거나 실용신안등록 또는 디자인등록이 된 물품을 제조하게 하거나 구매하는 경우로서 적절한 대용품이나 대체품이 없는 경우
자. 해당 물품의 생산자 또는 소지자가 1인뿐인 경우로서 다른 물품을 제조하게 하거나 구매해서는 사업목적을 달성할 수 없는 경우
차. 특정인의 기술ㆍ품질이나 경험ㆍ자격을 필요로 하는 조사ㆍ설계ㆍ감리ㆍ특수측량ㆍ훈련 계약, 특정인과의 학술연구 등을 위한 용역 계약, 관련 법령에 따라 디자인공모에 당선된 자와 체결하는 설계용역 계약의 경우
카. 특정인의 토지ㆍ건물 등 부동산을 매입하거나 재산을 임차 또는 특정인에게 임대하는 경우</t>
    <phoneticPr fontId="1" type="noConversion"/>
  </si>
  <si>
    <t>가. 「중소기업제품 구매촉진 및 판로지원에 관한 법률」 제15조에 따라 성능인증을 받은 제품
나. 「소프트웨어산업 진흥법」 제13조에 따라 품질인증을 받은 제품
다. 「중소기업 기술혁신 촉진법」 제9조제1항제3호에 따른 지원을 받아 개발이 완료된 제품으로서 당초의 수요와 연계된 자가 구매를 협약한 제품
라. 「산업기술혁신 촉진법」 제16조에 따라 신제품으로 인증받은 제품
마. 「산업기술혁신 촉진법」 제15조의2, 「환경기술 및 환경산업 지원법」 제7조, 「건설기술 진흥법」 제14조 또는 「자연재해대책법」제61조에 따라 인증 또는 지정ㆍ고시된 신기술을 이용하여 제조한 제품으로서 주무부장관이 상용화 단계에서 성능을 확인한 제품
바. 「조달사업에 관한 법률 시행령」 제18조에 따라 우수조달물품으로 지정ㆍ고시된 제품
사. 「조달사업에 관한 법률 시행령」 제18조의2에 따라 지정ㆍ고시된 우수조달 공동상표의 물품(기획재정부장관이 고시한 금액 미만의 물품을 구매하는 경우에 한정한다)
아. 「과학기술기본법」 등 법령에 따른 연구개발사업을 통하여 개발된 제품 중 기획재정부장관이 관계 중앙관서의 장의 의견을 들어 정하는 기준과 절차에 따라 기술의 혁신성이 인정된 제품
자. 과학기술정보통신부장관이 「국가정보화 기본법」 제38조에 따른 정보보호시스템의 성능과 신뢰도에 관한 기준에 합치된 것으로 확인한 제품으로서 「전자정부법 시행령」 제69조에 따라 국가정보원장이 정한 정보보호시스템 유형별 도입요건을 준수한 제품</t>
    <phoneticPr fontId="1" type="noConversion"/>
  </si>
  <si>
    <t>4. 국가유공자 또는 장애인 등에게 일자리나 보훈ㆍ복지서비스 등을 제공하기 위한 목적으로 설립된 다음 각 목의 어느 하나에 해당하는 단체 등과 물품의 제조ㆍ구매 또는 용역 계약(해당 단체가 직접 생산하는 물품 및 직접 수행하는 용역에 한정한다)을 체결하거나, 그 단체 등에 직접 물건을 매각ㆍ임대하는 경우</t>
    <phoneticPr fontId="1" type="noConversion"/>
  </si>
  <si>
    <t>제4호</t>
    <phoneticPr fontId="1" type="noConversion"/>
  </si>
  <si>
    <t>가. 국가보훈처장이 지정하는 국가유공자 자활집단촌의 복지공장
나. 「국가유공자 등 단체설립에 관한 법률」에 따라 설립된 단체 중 상이를 입은 자들로 구성된 단체
다. 「중증장애인생산품 우선구매 특별법」 제9조제1항에 따라 지정받은 중증장애인생산품 생산시설
라. 「사회복지사업법」 제16조에 따라 설립된 사회복지법인</t>
    <phoneticPr fontId="1" type="noConversion"/>
  </si>
  <si>
    <t>5. 제1호부터 제4호까지의 경우 외에 계약의 목적ㆍ성질 등에 비추어 경쟁에 따라 계약을 체결하는 것이 비효율적이라고 판단되는 경우로서 다음 각 목의 경우</t>
    <phoneticPr fontId="1" type="noConversion"/>
  </si>
  <si>
    <t>제5호</t>
    <phoneticPr fontId="1" type="noConversion"/>
  </si>
  <si>
    <t>제27조</t>
    <phoneticPr fontId="1" type="noConversion"/>
  </si>
  <si>
    <r>
      <rPr>
        <b/>
        <u/>
        <sz val="11"/>
        <color theme="1"/>
        <rFont val="맑은 고딕"/>
        <family val="3"/>
        <charset val="129"/>
        <scheme val="minor"/>
      </rPr>
      <t>가. 다음의 어느 하나에 해당하는 계약</t>
    </r>
    <r>
      <rPr>
        <sz val="11"/>
        <color theme="1"/>
        <rFont val="맑은 고딕"/>
        <family val="2"/>
        <charset val="129"/>
        <scheme val="minor"/>
      </rPr>
      <t xml:space="preserve">
1) 「건설산업기본법」에 따른 건설공사(같은 법에 따른 전문공사는 제외한다)로서 추정가격이 2억원 이하인 공사, 같은 법에 따른 전문공사로서 추정가격이 1억원 이하인 공사 및 그 밖의 공사 관련 법령에 따른 공사로서 추정가격이 8천만원 이하인 공사에 대한 계약
</t>
    </r>
    <r>
      <rPr>
        <b/>
        <sz val="11"/>
        <color rgb="FFFF0000"/>
        <rFont val="맑은 고딕"/>
        <family val="3"/>
        <charset val="129"/>
        <scheme val="minor"/>
      </rPr>
      <t>2) 추정가격이 2천만원 이하인 물품의 제조ㆍ구매계약 또는 용역계약</t>
    </r>
    <r>
      <rPr>
        <sz val="11"/>
        <color theme="1"/>
        <rFont val="맑은 고딕"/>
        <family val="2"/>
        <charset val="129"/>
        <scheme val="minor"/>
      </rPr>
      <t xml:space="preserve">
3) 추정가격이 2천만원 초과 5천만원 이하인 계약으로서 「중소기업기본법」 제2조제2항에 따른 소기업 또는 「소상공인 보호 및 지원에 관한 법률」 제2조에 따른 소상공인과 체결하는 물품의 제조ㆍ구매계약 또는 용역계약. 다만, 제30조제1항제3호 및 같은 조 제2항 단서에 해당하는 경우에는 소기업 또는 소상공인외의 자와 체결하는 물품의 제조ㆍ구매계약 또는 용역계약을 포함한다.
4) 추정가격이 2천만원 초과 5천만원 이하인 계약 중 학술연구ㆍ원가계산ㆍ건설기술 등과 관련된 계약으로서 특수한 지식ㆍ기술 또는 자격을 요구하는 물품의 제조ㆍ구매계약 또는 용역계약
</t>
    </r>
    <r>
      <rPr>
        <b/>
        <sz val="11"/>
        <color rgb="FFFF0000"/>
        <rFont val="맑은 고딕"/>
        <family val="3"/>
        <charset val="129"/>
        <scheme val="minor"/>
      </rPr>
      <t>5) 추정가격이 2천만원 초과 5천만원 이하인 계약으로서 다음의 어느 하나에 해당하는 자와 체결하는 물품의 제조ㆍ구매계약 또는 용역계약</t>
    </r>
    <r>
      <rPr>
        <sz val="11"/>
        <color theme="1"/>
        <rFont val="맑은 고딕"/>
        <family val="2"/>
        <charset val="129"/>
        <scheme val="minor"/>
      </rPr>
      <t xml:space="preserve">
</t>
    </r>
    <r>
      <rPr>
        <sz val="11"/>
        <color rgb="FFFF0000"/>
        <rFont val="맑은 고딕"/>
        <family val="3"/>
        <charset val="129"/>
        <scheme val="minor"/>
      </rPr>
      <t>가) 「여성기업지원에 관한 법률」 제2조제1호에 따른 여성기업
나) 「장애인기업활동 촉진법」 제2조제2호에 따른 장애인기업
다) 「사회적기업 육성법」 제2조제1호에 따른 사회적기업, 「협동조합 기본법」 제2조제3호에 따른 사회적협동조합, 「국민기초생활 보장법」 제18조에 따른 자활</t>
    </r>
    <r>
      <rPr>
        <sz val="11"/>
        <color theme="1"/>
        <rFont val="맑은 고딕"/>
        <family val="2"/>
        <charset val="129"/>
        <scheme val="minor"/>
      </rPr>
      <t xml:space="preserve">기업 또는 「도시재생 활성화 및 지원에 관한 특별법」 제2조제1항제9호에 따른 마을기업 중 기획재정부장관이 정하는 요건을 충족하는 자
6) 추정가격이 5천만원 이하인 임대차 계약(연액 또는 총액을 기준으로 추정가격을 산정한다) 등으로서 공사계약 또는 물품의 제조ㆍ구매계약이나 용역계약이 아닌 계약
</t>
    </r>
    <r>
      <rPr>
        <b/>
        <u/>
        <sz val="11"/>
        <color theme="1"/>
        <rFont val="맑은 고딕"/>
        <family val="3"/>
        <charset val="129"/>
        <scheme val="minor"/>
      </rPr>
      <t>나. 재외공관이 사용하는 물품을 현지에서 구매하는 경우
다. 물품을 가공ㆍ하역ㆍ운송 또는 보관할 때 경쟁에 부치는 것이 불리하다고 인정되는 경우
라. 「방위사업법」에 따른 방산물자를 방위산업체로부터 제조ㆍ구매하는 경우
마. 다른 법령에 따라 국가사업을 위탁 또는 대행할 수 있는 자와 해당 사업에 대한 계약을 하는 경우
바. 다른 국가기관 또는 지방자치단체와 계약을 하는 경우
사. 「조달사업에 관한 법률 시행령」 제7조의3제3항에 따라 시범구매 대상 시제품으로 지정되어 등록된 제품을 같은 조 제1항 또는 제4항에 따라 구매하려는 경우</t>
    </r>
    <phoneticPr fontId="1" type="noConversion"/>
  </si>
  <si>
    <t>1. 제10조의 규정에 의하여 경쟁입찰을 실시하였으나 입찰자가 1인뿐인 경우로서 제20조제2항의 규정에 의하여 재공고입찰을 실시하더라도 제12조의 규정에 의한 입찰참가자격을 갖춘 자가 1인밖에 없음이 명백하다고 인정되는 경우</t>
    <phoneticPr fontId="1" type="noConversion"/>
  </si>
  <si>
    <t>2. 제20조제2항의 규정에 의하여 재공고입찰에 부친 경우로서 입찰자 또는 낙찰자가 없는 경우</t>
    <phoneticPr fontId="1" type="noConversion"/>
  </si>
  <si>
    <t>제3항</t>
    <phoneticPr fontId="1" type="noConversion"/>
  </si>
  <si>
    <t xml:space="preserve">③ 제1항제1호에도 불구하고 「재난 및 안전관리 기본법」 제3조제1호의 재난이나 경기침체, 대량실업 등으로 인한 국가의 경제위기를 극복하기 위해 기획재정부장관이 기간을 정하여 고시한 경우에는 제10조에 따라 경쟁입찰을 실시했으나 입찰자가 1인뿐인 경우 제20조제2항에 따른 재공고입찰을 실시하지 않더라도 수의계약을 할 수 있다. </t>
    <phoneticPr fontId="1" type="noConversion"/>
  </si>
  <si>
    <t>제26조제1항제1호(경쟁에 부칠 여유가 없는 등 긴급)</t>
    <phoneticPr fontId="1" type="noConversion"/>
  </si>
  <si>
    <t>제26조제1항제2호(특정인의 기술인이 필요하거나 물품 생산자가 1인뿐인 경우 등)</t>
    <phoneticPr fontId="1" type="noConversion"/>
  </si>
  <si>
    <t>제26조제1항제3호(중소기업진흥법에 따른 제조구매의 경우)</t>
    <phoneticPr fontId="1" type="noConversion"/>
  </si>
  <si>
    <t>제26조제1항제4호(국가유공자 또는 장애인 등과의 계약)</t>
    <phoneticPr fontId="1" type="noConversion"/>
  </si>
  <si>
    <t>제26조제1항제5호가목1)(추정가격 2억원 이하 건설공사 또는 1억원이하 전문공사 또는 8천만원 이하인 공사 등)</t>
    <phoneticPr fontId="1" type="noConversion"/>
  </si>
  <si>
    <t>제26조제1항제5호가목2)(추정가격 2천만원 이하 물품 제조구매 또는 용역계약)</t>
    <phoneticPr fontId="1" type="noConversion"/>
  </si>
  <si>
    <t>제26조제1항제5호가목3)(추정가격 2천만원 초과 5천만원 이하 소기업 또는 소상공인 등)</t>
    <phoneticPr fontId="1" type="noConversion"/>
  </si>
  <si>
    <t>제26조제1항제5호가목4)(추정가격 2천만원 초과 5천만원 이하 학술연구 등 특수한 지식기술을 요하는 물품 제조구매 또는 용역계약)</t>
    <phoneticPr fontId="1" type="noConversion"/>
  </si>
  <si>
    <t>제26조제1항제5호가목5)(추정가격 2천만원 초과 5천만원 이하 여성기업, 장애인기업, 사회적기업)</t>
    <phoneticPr fontId="1" type="noConversion"/>
  </si>
  <si>
    <t>제26조제1항제5호가목6)(추정가격 5천만원 이하 임대차 계약 등)</t>
    <phoneticPr fontId="1" type="noConversion"/>
  </si>
  <si>
    <t>제26조제1항제5호나목(재외공관 사용물품의 현지구매)</t>
    <phoneticPr fontId="1" type="noConversion"/>
  </si>
  <si>
    <t>제26조제1항제5호다목(물품을 가공, 하역, 운송 또는 보관할 때 경쟁이 불리한 경우)</t>
    <phoneticPr fontId="1" type="noConversion"/>
  </si>
  <si>
    <t>제26조제1항제5호라목(방위사업법에 따른 방산물자)</t>
    <phoneticPr fontId="1" type="noConversion"/>
  </si>
  <si>
    <t>제26조제1항제5호마목(다른 법령에 따른 국가사업을 위탁대행할 수 있는 자)</t>
    <phoneticPr fontId="1" type="noConversion"/>
  </si>
  <si>
    <t>제26조제1항제5호바목(다른 국가기관 또는 지방자치단체와 계약)</t>
    <phoneticPr fontId="1" type="noConversion"/>
  </si>
  <si>
    <t>제26조제1항제5호사목(조달사업시행령에 따른 시범구매 대상 시제품)</t>
    <phoneticPr fontId="1" type="noConversion"/>
  </si>
  <si>
    <t>제27조제1항제1호(재공고입찰을 실시하더라도 입찰참가자격 갖춘자가 1인임이 명백한 경우)</t>
    <phoneticPr fontId="1" type="noConversion"/>
  </si>
  <si>
    <t>제27조제1항제2호(재공고입찰의 입찰자 또는 낙찰자가 없는 경우)</t>
    <phoneticPr fontId="1" type="noConversion"/>
  </si>
  <si>
    <t>제27조제3항(재난및안전관리기본법에 따라 재난, 경기침체, 대량실업 등 극복을 위해 특정기간내 - 입찰자가 1인뿐인 경우)</t>
    <phoneticPr fontId="1" type="noConversion"/>
  </si>
  <si>
    <t>사단법인 행정학회</t>
    <phoneticPr fontId="0" type="noConversion"/>
  </si>
  <si>
    <t>경쟁 → 수의</t>
    <phoneticPr fontId="0" type="noConversion"/>
  </si>
  <si>
    <r>
      <t>한국수자원조사기술원 계약관리대장 (2018.01.01.~</t>
    </r>
    <r>
      <rPr>
        <b/>
        <sz val="26"/>
        <color rgb="FFFF0000"/>
        <rFont val="맑은 고딕"/>
        <family val="3"/>
        <charset val="129"/>
        <scheme val="minor"/>
      </rPr>
      <t>2020.08.13</t>
    </r>
    <r>
      <rPr>
        <b/>
        <sz val="26"/>
        <rFont val="맑은 고딕"/>
        <family val="3"/>
        <charset val="129"/>
        <scheme val="minor"/>
      </rPr>
      <t>.)</t>
    </r>
    <phoneticPr fontId="1" type="noConversion"/>
  </si>
  <si>
    <t>RiverSurveyor M9(1637, 4706) 수리 (내부메모리 교체 및 전원부 입력전압 체크)</t>
    <phoneticPr fontId="1" type="noConversion"/>
  </si>
  <si>
    <t>flowtracker(P2357, P2367) 수리(이상신호로 인한 Erroe 메시지 도출)</t>
    <phoneticPr fontId="1" type="noConversion"/>
  </si>
  <si>
    <t>연구용역</t>
    <phoneticPr fontId="1" type="noConversion"/>
  </si>
  <si>
    <t>리더쉽 교육</t>
    <phoneticPr fontId="1" type="noConversion"/>
  </si>
  <si>
    <t>일반용역</t>
    <phoneticPr fontId="1" type="noConversion"/>
  </si>
  <si>
    <t>럭셔리비지니스인스티튜트코리아</t>
    <phoneticPr fontId="1" type="noConversion"/>
  </si>
  <si>
    <t>기술원 직원 리더쉽 교육</t>
    <phoneticPr fontId="1" type="noConversion"/>
  </si>
  <si>
    <t>다차원 친수시설 정보구축 및 상관관계 분석(2단계)용역</t>
    <phoneticPr fontId="1" type="noConversion"/>
  </si>
  <si>
    <t>2020년 수문자료정보관리시스템(HDIMS)유지보수</t>
    <phoneticPr fontId="1" type="noConversion"/>
  </si>
  <si>
    <t>2019년 수문조사 보고서 인쇄용역</t>
    <phoneticPr fontId="1" type="noConversion"/>
  </si>
  <si>
    <t>2020년 한국수자원조사기술원 근골격계 유해요인조사</t>
    <phoneticPr fontId="1" type="noConversion"/>
  </si>
  <si>
    <t>2020년 한국수자원조사기술원 임직원 건강검진</t>
    <phoneticPr fontId="1" type="noConversion"/>
  </si>
  <si>
    <t>주식회사 선도소프트</t>
    <phoneticPr fontId="1" type="noConversion"/>
  </si>
  <si>
    <t>㈜제스아이앤씨</t>
    <phoneticPr fontId="1" type="noConversion"/>
  </si>
  <si>
    <t>㈜옵스웨이</t>
    <phoneticPr fontId="1" type="noConversion"/>
  </si>
  <si>
    <t>사단법인 공감직업환경의학센터</t>
    <phoneticPr fontId="1" type="noConversion"/>
  </si>
  <si>
    <t>한빛영상의학과의원, 그레이스병원</t>
    <phoneticPr fontId="1" type="noConversion"/>
  </si>
  <si>
    <t>수의계약</t>
    <phoneticPr fontId="0" type="noConversion"/>
  </si>
  <si>
    <t>제한경쟁</t>
    <phoneticPr fontId="1" type="noConversion"/>
  </si>
  <si>
    <t>일반경쟁→수의계약</t>
    <phoneticPr fontId="0" type="noConversion"/>
  </si>
  <si>
    <t>-</t>
    <phoneticPr fontId="1" type="noConversion"/>
  </si>
  <si>
    <t>세무기장 계약</t>
    <phoneticPr fontId="1" type="noConversion"/>
  </si>
  <si>
    <t>기술원 세무기장 및 세무컨설팅 업무</t>
    <phoneticPr fontId="1" type="noConversion"/>
  </si>
  <si>
    <t>2018년</t>
    <phoneticPr fontId="1" type="noConversion"/>
  </si>
  <si>
    <t>그룹웨어/웹메일 시스템 유지보수 계약</t>
    <phoneticPr fontId="1" type="noConversion"/>
  </si>
  <si>
    <t>이봉섭</t>
    <phoneticPr fontId="1" type="noConversion"/>
  </si>
  <si>
    <t>㈜아이톱시스템</t>
    <phoneticPr fontId="1" type="noConversion"/>
  </si>
  <si>
    <t>그룹웨어, 웹메일 시스템 유지보수</t>
    <phoneticPr fontId="1" type="noConversion"/>
  </si>
  <si>
    <t>일반경쟁 → 수의</t>
    <phoneticPr fontId="0" type="noConversion"/>
  </si>
  <si>
    <t>계약번호</t>
    <phoneticPr fontId="0" type="noConversion"/>
  </si>
  <si>
    <t>20210201</t>
  </si>
  <si>
    <t>20201230</t>
  </si>
  <si>
    <t>20201223</t>
  </si>
  <si>
    <t>20201216</t>
  </si>
  <si>
    <t>20201215</t>
  </si>
  <si>
    <t>20201207</t>
  </si>
  <si>
    <t>20201202</t>
  </si>
  <si>
    <t>20201112</t>
  </si>
  <si>
    <t>20201105</t>
  </si>
  <si>
    <t>20201021</t>
  </si>
  <si>
    <t>20200901</t>
  </si>
  <si>
    <t>20200710</t>
  </si>
  <si>
    <t>20200629</t>
  </si>
  <si>
    <t>20200605</t>
  </si>
  <si>
    <t>20200602</t>
  </si>
  <si>
    <t>20200601</t>
  </si>
  <si>
    <t>20200529</t>
  </si>
  <si>
    <t>20200518</t>
  </si>
  <si>
    <t>20200514</t>
  </si>
  <si>
    <t>20200513</t>
  </si>
  <si>
    <t>20200109</t>
  </si>
  <si>
    <t>주식회사리버앤씨</t>
  </si>
  <si>
    <t>동문이엔티 주식회사</t>
  </si>
  <si>
    <t>주식회사 화립</t>
  </si>
  <si>
    <t>주식회사 레드캡투어</t>
  </si>
  <si>
    <t>이토코리아</t>
  </si>
  <si>
    <t>사단법인 내일을여는멋진여성 중증장애인 사업단</t>
  </si>
  <si>
    <t>주식회사이앤인스트루먼트</t>
  </si>
  <si>
    <t>(주)오트로닉스</t>
  </si>
  <si>
    <t>(주)에스비이앤이</t>
  </si>
  <si>
    <t>제이컴퍼니</t>
  </si>
  <si>
    <t>주식회사 신호에이피엘</t>
  </si>
  <si>
    <t>에스케이렌터카 주식회사</t>
  </si>
  <si>
    <t>(주)동연디자인</t>
  </si>
  <si>
    <t>류수영</t>
  </si>
  <si>
    <t>인유성</t>
  </si>
  <si>
    <t>윤지영</t>
  </si>
  <si>
    <t>서영대</t>
  </si>
  <si>
    <t>김기완</t>
  </si>
  <si>
    <t>이민희</t>
  </si>
  <si>
    <t>전수빈</t>
  </si>
  <si>
    <t>현몽주</t>
  </si>
  <si>
    <t>오택완</t>
  </si>
  <si>
    <t>20210200994-00</t>
  </si>
  <si>
    <t>202032028E1-00</t>
  </si>
  <si>
    <t>20203201C60-00</t>
  </si>
  <si>
    <t>20203201C39-00</t>
  </si>
  <si>
    <t>20201214063-00</t>
  </si>
  <si>
    <t>2020120C63F-00</t>
  </si>
  <si>
    <t>2020120C64B-00</t>
  </si>
  <si>
    <t>2020120192C-00</t>
  </si>
  <si>
    <t>20201201818-00</t>
  </si>
  <si>
    <t>20201107A82-00</t>
  </si>
  <si>
    <t>20201103875-00</t>
  </si>
  <si>
    <t>20201009DC5-00</t>
  </si>
  <si>
    <t>2020090FA63-00</t>
  </si>
  <si>
    <t>202007055D6-00</t>
  </si>
  <si>
    <t>202006131D8-00</t>
  </si>
  <si>
    <t>2020060392C-00</t>
  </si>
  <si>
    <t>20200603E80-00</t>
  </si>
  <si>
    <t>20200600967-00</t>
  </si>
  <si>
    <t>20200508A57-00</t>
  </si>
  <si>
    <t>20200510D50-00</t>
  </si>
  <si>
    <t>20200509242-00</t>
  </si>
  <si>
    <t>20200505813-00</t>
  </si>
  <si>
    <t>202005053BC-00</t>
  </si>
  <si>
    <t>202001046BB-00</t>
  </si>
  <si>
    <t>하천수 사용량 계측을 위한 통합 수위측정시스템 구매</t>
  </si>
  <si>
    <t>ADCP(M9) 무선통신용 컨트롤 박스 구매</t>
  </si>
  <si>
    <t>ADCP 원격측정용 무선보트 구매</t>
  </si>
  <si>
    <t>저수심 ADCP 구매</t>
  </si>
  <si>
    <t>방수드론 및 댐퍼플레이트 구매</t>
  </si>
  <si>
    <t>업무차량 임대차 계약(니로_전기차량)</t>
  </si>
  <si>
    <t>압력식 수위 측정계 구매</t>
  </si>
  <si>
    <t>2021년 업무수첩 및 달력 구매</t>
  </si>
  <si>
    <t>하천수 사용량 계측을 위한 통합 유량측정시스템 구매</t>
  </si>
  <si>
    <t>유량측정 부속장비 구매</t>
  </si>
  <si>
    <t>수중 입도 분석기 구매</t>
  </si>
  <si>
    <t>업무차량 임대차 계약(1차)(변경공고)</t>
  </si>
  <si>
    <t>압력식 수위계 및 데이터 케이블 구매</t>
  </si>
  <si>
    <t>방수드론 및 댐퍼플레이트 제작</t>
  </si>
  <si>
    <t>사내 메신저시스템 구매</t>
  </si>
  <si>
    <t>2020년 홍수기 수문조사용 측정소모품 구매</t>
  </si>
  <si>
    <t>2020년 홍수기 수문조사용 안전물품 구매</t>
  </si>
  <si>
    <t>2020년 홍수기 안전피복 구매</t>
  </si>
  <si>
    <t>삼선동식 음향도플러 유속계 구매</t>
  </si>
  <si>
    <t>안전화 단가계약 체결</t>
  </si>
  <si>
    <t>전자파 표면유속계 구매</t>
  </si>
  <si>
    <t>휴대용 유속 측정기 구매</t>
  </si>
  <si>
    <t>홍수기용 업무차량 임대차 계약</t>
  </si>
  <si>
    <t>사무공간 신설에 따른 업무용가구 구매</t>
  </si>
  <si>
    <t>기타</t>
    <phoneticPr fontId="1" type="noConversion"/>
  </si>
  <si>
    <t>12월31일까지</t>
  </si>
  <si>
    <t>계약일로부터 12월31일</t>
  </si>
  <si>
    <t>2023년 12월 31일까지</t>
  </si>
  <si>
    <t>계약일로부터 12월 28일까지</t>
  </si>
  <si>
    <t>2020년 12월 31일까지</t>
  </si>
  <si>
    <t>계약일로부터 12월 11일까지</t>
  </si>
  <si>
    <t>계약일로부터 12월10일까지</t>
  </si>
  <si>
    <t>계약일로부터 12월25일까지</t>
  </si>
  <si>
    <t>차량납품일로부터 60개월</t>
  </si>
  <si>
    <t>계약일로 부터 15일</t>
  </si>
  <si>
    <t>계약일로부터 7월 31일</t>
  </si>
  <si>
    <t>계약일로부터 30일</t>
  </si>
  <si>
    <t>계약체결일~2021.12.31.</t>
  </si>
  <si>
    <t>체결일~2020.06.19.</t>
  </si>
  <si>
    <t>2020년 6월 30일</t>
  </si>
  <si>
    <t>계약일로 부터 6월30일까지</t>
  </si>
  <si>
    <t>2021년 12월 31일까지</t>
  </si>
  <si>
    <t>계약일로 부터 8월31일까지</t>
  </si>
  <si>
    <t>계약일로부터 1월 30일까지</t>
  </si>
  <si>
    <t>수의</t>
  </si>
  <si>
    <t>제한경쟁</t>
  </si>
  <si>
    <t>20210110EB9</t>
  </si>
  <si>
    <t>업무공간 리모델링 및 실험실 구축(건축공사)</t>
  </si>
  <si>
    <t>20210110B6B</t>
  </si>
  <si>
    <t>업무공간 리모델링 및 실험실 구축(전기공사)</t>
  </si>
  <si>
    <t>물품</t>
    <phoneticPr fontId="1" type="noConversion"/>
  </si>
  <si>
    <t>문중환</t>
  </si>
  <si>
    <t>김명순</t>
  </si>
  <si>
    <t>울타리종합건설주식회사</t>
  </si>
  <si>
    <t>석진전설</t>
  </si>
  <si>
    <t>202022044EC</t>
  </si>
  <si>
    <t>기술원 사무공간 신규 및 리모델링 전기공사</t>
  </si>
  <si>
    <t>202022045F7</t>
  </si>
  <si>
    <t>기술원 사무공간 신규 및 리모델링 소방공사</t>
  </si>
  <si>
    <t>최지혜</t>
  </si>
  <si>
    <t>박정열</t>
  </si>
  <si>
    <t>주식회사 선웅이엔씨</t>
  </si>
  <si>
    <t>주식회사 대한방재산업</t>
  </si>
  <si>
    <t>20210103A08</t>
  </si>
  <si>
    <t>2021년 서버용 스토리지 시스템 유지보수 용역</t>
  </si>
  <si>
    <t>20210103A4F</t>
  </si>
  <si>
    <t>2021년 소프트웨어관리 시스템 유지보수 용역</t>
  </si>
  <si>
    <t>20210103BEA</t>
  </si>
  <si>
    <t>20210103BEF</t>
  </si>
  <si>
    <t>2021년 피씨필터 유지보수 용역</t>
  </si>
  <si>
    <t>20210103BF2</t>
  </si>
  <si>
    <t>2021년 웹메일 유지보수 용역</t>
  </si>
  <si>
    <t>20210103BF8</t>
  </si>
  <si>
    <t>2021년 전자문서시스템 유지보수 용역</t>
  </si>
  <si>
    <t>20210103C01</t>
  </si>
  <si>
    <t>2021년 서버 유지보수</t>
  </si>
  <si>
    <t>2021010A2B1</t>
  </si>
  <si>
    <t>한국수자원조사기술원 2020년도 고객만족도 조사</t>
  </si>
  <si>
    <t>20210110DBF</t>
  </si>
  <si>
    <t>2021년 자동유량측정시설 운영관리시스템 유지관리</t>
  </si>
  <si>
    <t>용역</t>
    <phoneticPr fontId="1" type="noConversion"/>
  </si>
  <si>
    <t>강홍구</t>
  </si>
  <si>
    <t>류덕섭</t>
  </si>
  <si>
    <t>이해석</t>
  </si>
  <si>
    <t>조원희</t>
  </si>
  <si>
    <t>이종열</t>
  </si>
  <si>
    <t>김유찬</t>
  </si>
  <si>
    <t>2021/01/01</t>
  </si>
  <si>
    <t>2021/01/04</t>
  </si>
  <si>
    <t>2021/01/12</t>
  </si>
  <si>
    <t>2021/01/20</t>
  </si>
  <si>
    <t>2021/01/28</t>
  </si>
  <si>
    <t>(주)용신씨앤씨</t>
  </si>
  <si>
    <t>(주)유앤아이소프트</t>
  </si>
  <si>
    <t>신세계이앤지</t>
  </si>
  <si>
    <t>주식회사 지란지교데이터</t>
  </si>
  <si>
    <t>주식회사 엑티브씨앤씨</t>
  </si>
  <si>
    <t>주식회사 케이씨엘코리아</t>
  </si>
  <si>
    <t>한국조세재정연구원</t>
  </si>
  <si>
    <t>2020010389C</t>
  </si>
  <si>
    <t>2020년 한국수자원조사기술원 항온항습기 유지보수</t>
  </si>
  <si>
    <t>20200103FB0</t>
  </si>
  <si>
    <t>2020년도 한국수자원조사기술원 안전관리대행 용역</t>
  </si>
  <si>
    <t>20200104137</t>
  </si>
  <si>
    <t>2020년 전자문서시스템 유지보수 용역</t>
  </si>
  <si>
    <t>202001046B9</t>
  </si>
  <si>
    <t>2020년 통합스토리지 및 LTO백업시스템 유지보수 용역</t>
  </si>
  <si>
    <t>202001105C7</t>
  </si>
  <si>
    <t>2020년 자동유량측정시설 운영관리시스템 유지관리 용역</t>
  </si>
  <si>
    <t>20200215528</t>
  </si>
  <si>
    <t>2020년 자동유량측정시설 시설물 유지관리</t>
  </si>
  <si>
    <t>2020030C385</t>
  </si>
  <si>
    <t>한국수자원조사기술원 고객만족도 조사</t>
  </si>
  <si>
    <t>20200411990</t>
  </si>
  <si>
    <t>한국수자원조사기술원 홍보동영상 영문버전 제작</t>
  </si>
  <si>
    <t>2020050AE8A</t>
  </si>
  <si>
    <t>한국수자원조사기술원 수문조사 교육콘텐츠 제작</t>
  </si>
  <si>
    <t>2020061382A</t>
  </si>
  <si>
    <t>2020년 수문자료정보관리시스템(HDIMS) 유지보수</t>
  </si>
  <si>
    <t>20200700408</t>
  </si>
  <si>
    <t>2020년 한국수자원조사기술원 근골격계 유해요인조사</t>
  </si>
  <si>
    <t>20200709332</t>
  </si>
  <si>
    <t>다차원 친수시설 정보구축 및 상관관계 분석(2단계) 용역</t>
  </si>
  <si>
    <t>2020070D13C</t>
  </si>
  <si>
    <t>2019년 수문조사 보고서 인쇄 용역</t>
  </si>
  <si>
    <t>20200802844</t>
  </si>
  <si>
    <t>세종시(월산교) 통합관측소 제어시스템 개선</t>
  </si>
  <si>
    <t>202009024CC</t>
  </si>
  <si>
    <t>2020년 전산시스템(서버) 유지보수 계약</t>
  </si>
  <si>
    <t>20200905803</t>
  </si>
  <si>
    <t>경영전략체계 고도화 및 직무 중심 보수체계 구축 용역</t>
  </si>
  <si>
    <t>2020090B833</t>
  </si>
  <si>
    <t>RS/GIS 기반 친수시설 정보맵 작성방안 제시 연구</t>
  </si>
  <si>
    <t>2020100F1EB</t>
  </si>
  <si>
    <t>20201012186</t>
  </si>
  <si>
    <t>한국수자원조사기술원 업무공간 리모델링 및 실험실 구축 기본설계</t>
  </si>
  <si>
    <t>202011039FA</t>
  </si>
  <si>
    <t>한국수자원조사기술원 홈페이지 재구축 사업(재공고)</t>
  </si>
  <si>
    <t>20201203B15</t>
  </si>
  <si>
    <t>수문자료정보관리시스템(HDIMS) 재구축 사업</t>
  </si>
  <si>
    <t>2020120B94B</t>
  </si>
  <si>
    <t>오라클 데이터베이스 기술지원 서비스</t>
  </si>
  <si>
    <t>2020120DCD3</t>
  </si>
  <si>
    <t>2021년 한국수자원조사기술원 직원채용 대행 용역</t>
  </si>
  <si>
    <t>202023014F7</t>
  </si>
  <si>
    <t>수문조사시설(통신, 관측기기)개선 및 설치기준 체계화 연구용역(3차)</t>
  </si>
  <si>
    <t>일반경쟁</t>
  </si>
  <si>
    <t>조철호</t>
  </si>
  <si>
    <t>한수희</t>
  </si>
  <si>
    <t>임빈만</t>
  </si>
  <si>
    <t>임승환</t>
  </si>
  <si>
    <t>김형렬</t>
  </si>
  <si>
    <t>박미란</t>
  </si>
  <si>
    <t>윤병만</t>
  </si>
  <si>
    <t>권영범</t>
  </si>
  <si>
    <t>양승미</t>
  </si>
  <si>
    <t>권영민</t>
  </si>
  <si>
    <t>김정문</t>
  </si>
  <si>
    <t>이남기</t>
  </si>
  <si>
    <t>2020/01/01</t>
  </si>
  <si>
    <t>2020/01/31</t>
  </si>
  <si>
    <t>2020/02/21</t>
  </si>
  <si>
    <t>2020/03/13</t>
  </si>
  <si>
    <t>2020/04/24</t>
  </si>
  <si>
    <t>2020/05/19</t>
  </si>
  <si>
    <t>2020/07/01</t>
  </si>
  <si>
    <t>2020/06/11</t>
  </si>
  <si>
    <t>2020/07/20</t>
  </si>
  <si>
    <t>2020/07/27</t>
  </si>
  <si>
    <t>2020/08/06</t>
  </si>
  <si>
    <t>2020/09/04</t>
  </si>
  <si>
    <t>2020/09/11</t>
  </si>
  <si>
    <t>2020/09/21</t>
  </si>
  <si>
    <t>2020/10/27</t>
  </si>
  <si>
    <t>2020/10/30</t>
  </si>
  <si>
    <t>2020/11/09</t>
  </si>
  <si>
    <t>2020/12/07</t>
  </si>
  <si>
    <t>2020/12/15</t>
  </si>
  <si>
    <t>2020/12/22</t>
  </si>
  <si>
    <t>2020/03/30</t>
  </si>
  <si>
    <t>사단법인 안전보건진흥원</t>
  </si>
  <si>
    <t>(주) 비즈컴넷</t>
  </si>
  <si>
    <t>사단법인 한국고객만족경영학회</t>
  </si>
  <si>
    <t>(주)더존크리에이티브</t>
  </si>
  <si>
    <t>(주)제스아이앤씨</t>
  </si>
  <si>
    <t>사단법인 공감직업환경의학센터</t>
  </si>
  <si>
    <t>(주)옵스웨이</t>
  </si>
  <si>
    <t>(주) 한국능률협회컨설팅</t>
  </si>
  <si>
    <t>주식회사 하이드로셈</t>
  </si>
  <si>
    <t>(주)영림원소프트랩</t>
  </si>
  <si>
    <t>주식회사디자인앤그룹</t>
  </si>
  <si>
    <t>주식회사 이노디스</t>
  </si>
  <si>
    <t>굿어스데이터 주식회사</t>
  </si>
  <si>
    <t>주식회사 엑스퍼트컨설팅</t>
  </si>
  <si>
    <t>제아정보통신 주식회사</t>
  </si>
  <si>
    <t>경쟁방식</t>
    <phoneticPr fontId="0" type="noConversion"/>
  </si>
  <si>
    <t>수의</t>
    <phoneticPr fontId="1" type="noConversion"/>
  </si>
  <si>
    <t>2020-023</t>
  </si>
  <si>
    <t>2020-017</t>
  </si>
  <si>
    <t>2020-018</t>
  </si>
  <si>
    <t>2020-019</t>
  </si>
  <si>
    <t>2020-020</t>
  </si>
  <si>
    <t>2020-021</t>
  </si>
  <si>
    <t>2020-022</t>
  </si>
  <si>
    <t>2020-024</t>
  </si>
  <si>
    <t>2020-025</t>
  </si>
  <si>
    <t>2020-026</t>
  </si>
  <si>
    <t>2020-027</t>
  </si>
  <si>
    <t>2020-028</t>
  </si>
  <si>
    <t>2020-029</t>
  </si>
  <si>
    <t>2020-030</t>
  </si>
  <si>
    <t>2020-031</t>
  </si>
  <si>
    <t>2020-032</t>
  </si>
  <si>
    <t>2020-035</t>
  </si>
  <si>
    <t>2020-036</t>
  </si>
  <si>
    <t>2020-037</t>
  </si>
  <si>
    <t>2020-038</t>
  </si>
  <si>
    <t>2020-039</t>
  </si>
  <si>
    <t>2020-040</t>
  </si>
  <si>
    <t>2020-041</t>
  </si>
  <si>
    <t>2020-042</t>
  </si>
  <si>
    <t>2020-045</t>
  </si>
  <si>
    <t>2020-046</t>
  </si>
  <si>
    <t>2020-047</t>
  </si>
  <si>
    <t>2021-003</t>
  </si>
  <si>
    <t>2021-004</t>
  </si>
  <si>
    <t>2021-005</t>
  </si>
  <si>
    <t>2021-006</t>
  </si>
  <si>
    <t>2021-007</t>
  </si>
  <si>
    <t>2021-008</t>
  </si>
  <si>
    <t>2021-009</t>
  </si>
  <si>
    <t>2021-010</t>
  </si>
  <si>
    <t>2021-011</t>
  </si>
  <si>
    <t>2021-012</t>
  </si>
  <si>
    <t>2020년 홍수피해상황조사(2차)</t>
    <phoneticPr fontId="1" type="noConversion"/>
  </si>
  <si>
    <t>환경부 수자원관리과</t>
    <phoneticPr fontId="1" type="noConversion"/>
  </si>
  <si>
    <t>적격심사</t>
    <phoneticPr fontId="1" type="noConversion"/>
  </si>
  <si>
    <t>계약세부</t>
    <phoneticPr fontId="1" type="noConversion"/>
  </si>
  <si>
    <t>총단</t>
    <phoneticPr fontId="1" type="noConversion"/>
  </si>
  <si>
    <t>단가</t>
    <phoneticPr fontId="1" type="noConversion"/>
  </si>
  <si>
    <t>2021년 항온항습기 유지보수 용역</t>
    <phoneticPr fontId="1" type="noConversion"/>
  </si>
  <si>
    <t>통합경영정보시스템(ERP)구축 용역</t>
    <phoneticPr fontId="1" type="noConversion"/>
  </si>
  <si>
    <t>협상</t>
    <phoneticPr fontId="1" type="noConversion"/>
  </si>
  <si>
    <t>선정</t>
    <phoneticPr fontId="1" type="noConversion"/>
  </si>
  <si>
    <t>공동</t>
    <phoneticPr fontId="1" type="noConversion"/>
  </si>
  <si>
    <t>총액</t>
    <phoneticPr fontId="1" type="noConversion"/>
  </si>
  <si>
    <t>정산</t>
    <phoneticPr fontId="1" type="noConversion"/>
  </si>
  <si>
    <t>-</t>
    <phoneticPr fontId="1" type="noConversion"/>
  </si>
  <si>
    <t>(공동) 아인톱시스템(301-81-74419)</t>
    <phoneticPr fontId="1" type="noConversion"/>
  </si>
  <si>
    <t>한국국제협력단(KOICA)</t>
    <phoneticPr fontId="1" type="noConversion"/>
  </si>
  <si>
    <t>대표기관 건기연(60%)</t>
    <phoneticPr fontId="1" type="noConversion"/>
  </si>
  <si>
    <t>키르기스스탄 ICT 기반 수자원정보시스템 및 거버넌스 강화사업 형성조사</t>
    <phoneticPr fontId="1" type="noConversion"/>
  </si>
  <si>
    <t>이미경</t>
    <phoneticPr fontId="1" type="noConversion"/>
  </si>
  <si>
    <t>키르기스스탄 ICT 기반 수자원정보시스템 및 거버넌스 강화사업 예비조사</t>
    <phoneticPr fontId="1" type="noConversion"/>
  </si>
  <si>
    <t>계약체결일</t>
    <phoneticPr fontId="1" type="noConversion"/>
  </si>
  <si>
    <t>공동이행률</t>
    <phoneticPr fontId="1" type="noConversion"/>
  </si>
  <si>
    <t>총계약액</t>
    <phoneticPr fontId="1" type="noConversion"/>
  </si>
  <si>
    <t>하천조사실</t>
    <phoneticPr fontId="1" type="noConversion"/>
  </si>
  <si>
    <t>대표기관 한국시설안전공단(46.66%), 공동수급 건기연(20.34%)</t>
    <phoneticPr fontId="1" type="noConversion"/>
  </si>
  <si>
    <t>환경부</t>
    <phoneticPr fontId="1" type="noConversion"/>
  </si>
  <si>
    <t>세종시(월산교) 통합관측소 제어시스템 개선</t>
    <phoneticPr fontId="1" type="noConversion"/>
  </si>
  <si>
    <t>오동헌</t>
    <phoneticPr fontId="1" type="noConversion"/>
  </si>
  <si>
    <t>단독</t>
    <phoneticPr fontId="1" type="noConversion"/>
  </si>
  <si>
    <t>해당</t>
    <phoneticPr fontId="1" type="noConversion"/>
  </si>
  <si>
    <t>이기성</t>
    <phoneticPr fontId="1" type="noConversion"/>
  </si>
  <si>
    <t>국가 수문조사망 구축 용역(1차)</t>
    <phoneticPr fontId="1" type="noConversion"/>
  </si>
  <si>
    <t>하천 수생태계 연속성 확보 조사(2020)</t>
    <phoneticPr fontId="1" type="noConversion"/>
  </si>
  <si>
    <t>과세</t>
    <phoneticPr fontId="1" type="noConversion"/>
  </si>
  <si>
    <t>기술원</t>
    <phoneticPr fontId="1" type="noConversion"/>
  </si>
  <si>
    <t>환경부 국립환경과학원</t>
    <phoneticPr fontId="1" type="noConversion"/>
  </si>
  <si>
    <t>대표기관 건기연(53.3%), 공동수급 ㈜에코앤지오(33.4%)</t>
    <phoneticPr fontId="1" type="noConversion"/>
  </si>
  <si>
    <t>2021년 보건관리대행 위탁용역</t>
    <phoneticPr fontId="1" type="noConversion"/>
  </si>
  <si>
    <t>(사)대한산업보건협회 경기북부산업보건센터</t>
    <phoneticPr fontId="1" type="noConversion"/>
  </si>
  <si>
    <t>2021020998B</t>
    <phoneticPr fontId="1" type="noConversion"/>
  </si>
  <si>
    <t>백현기</t>
    <phoneticPr fontId="1" type="noConversion"/>
  </si>
  <si>
    <t>수기</t>
    <phoneticPr fontId="1" type="noConversion"/>
  </si>
  <si>
    <t>정지상</t>
    <phoneticPr fontId="1" type="noConversion"/>
  </si>
  <si>
    <t>수위계정확도 검정시스템 개선 및 이전</t>
    <phoneticPr fontId="1" type="noConversion"/>
  </si>
  <si>
    <t>2021020999000</t>
    <phoneticPr fontId="1" type="noConversion"/>
  </si>
  <si>
    <t>김성호</t>
    <phoneticPr fontId="1" type="noConversion"/>
  </si>
  <si>
    <t>와텍스</t>
    <phoneticPr fontId="1" type="noConversion"/>
  </si>
  <si>
    <t>한빛영상의학과의원 / 그레이스병원</t>
    <phoneticPr fontId="1" type="noConversion"/>
  </si>
  <si>
    <t>실시간 부유사 농도측정 및 모니터링 시스템 틀허출원 대행</t>
    <phoneticPr fontId="1" type="noConversion"/>
  </si>
  <si>
    <t>116-81-29581</t>
    <phoneticPr fontId="1" type="noConversion"/>
  </si>
  <si>
    <t>특허법인 메이저</t>
    <phoneticPr fontId="1" type="noConversion"/>
  </si>
  <si>
    <t>더존 iCUBE 프로그램 계약연장</t>
    <phoneticPr fontId="1" type="noConversion"/>
  </si>
  <si>
    <t>김용우</t>
    <phoneticPr fontId="1" type="noConversion"/>
  </si>
  <si>
    <t>더존비즈온</t>
    <phoneticPr fontId="1" type="noConversion"/>
  </si>
  <si>
    <t>경쟁방식</t>
    <phoneticPr fontId="1" type="noConversion"/>
  </si>
  <si>
    <t>계약명</t>
    <phoneticPr fontId="1" type="noConversion"/>
  </si>
  <si>
    <t>체결일</t>
    <phoneticPr fontId="1" type="noConversion"/>
  </si>
  <si>
    <t>시작일</t>
    <phoneticPr fontId="1" type="noConversion"/>
  </si>
  <si>
    <t>종료일</t>
    <phoneticPr fontId="1" type="noConversion"/>
  </si>
  <si>
    <t>계약금액</t>
    <phoneticPr fontId="1" type="noConversion"/>
  </si>
  <si>
    <t>대표자</t>
    <phoneticPr fontId="1" type="noConversion"/>
  </si>
  <si>
    <t>사업자번호</t>
    <phoneticPr fontId="1" type="noConversion"/>
  </si>
  <si>
    <t>계약상대자</t>
    <phoneticPr fontId="1" type="noConversion"/>
  </si>
  <si>
    <t>2020-001</t>
    <phoneticPr fontId="1" type="noConversion"/>
  </si>
  <si>
    <t>2020-002</t>
    <phoneticPr fontId="1" type="noConversion"/>
  </si>
  <si>
    <t>2020-033</t>
    <phoneticPr fontId="1" type="noConversion"/>
  </si>
  <si>
    <t>2020-034</t>
    <phoneticPr fontId="1" type="noConversion"/>
  </si>
  <si>
    <t>2021-001</t>
    <phoneticPr fontId="1" type="noConversion"/>
  </si>
  <si>
    <t>2020-043</t>
    <phoneticPr fontId="1" type="noConversion"/>
  </si>
  <si>
    <t>2020-044</t>
    <phoneticPr fontId="1" type="noConversion"/>
  </si>
  <si>
    <t>2020년 홍수피해 상황조사(2차)</t>
    <phoneticPr fontId="1" type="noConversion"/>
  </si>
  <si>
    <t>좌동</t>
    <phoneticPr fontId="1" type="noConversion"/>
  </si>
  <si>
    <t>한강조사실</t>
    <phoneticPr fontId="1" type="noConversion"/>
  </si>
  <si>
    <t>수의</t>
    <phoneticPr fontId="1" type="noConversion"/>
  </si>
  <si>
    <t>환경부 수자원관리과</t>
    <phoneticPr fontId="1" type="noConversion"/>
  </si>
  <si>
    <t>2.21. 개찰</t>
    <phoneticPr fontId="1" type="noConversion"/>
  </si>
  <si>
    <t>주식회사 썬플라워즈</t>
    <phoneticPr fontId="1" type="noConversion"/>
  </si>
  <si>
    <t>2.23. 개찰</t>
    <phoneticPr fontId="1" type="noConversion"/>
  </si>
  <si>
    <t>영주댐 모니터링 및 분석 용역(댐안전성, 유사분야) - 장기계속 1차</t>
    <phoneticPr fontId="1" type="noConversion"/>
  </si>
  <si>
    <t>하천조사 및 모니터링 특화 드론 플랫폼 기반 하천관리 기술개발과제(3차년도)</t>
    <phoneticPr fontId="1" type="noConversion"/>
  </si>
  <si>
    <t>하나로호스팅 주식회사</t>
    <phoneticPr fontId="1" type="noConversion"/>
  </si>
  <si>
    <t>박용병</t>
    <phoneticPr fontId="1" type="noConversion"/>
  </si>
  <si>
    <t>통합경영정보시스템 DBMS 라이선스 구매</t>
    <phoneticPr fontId="1" type="noConversion"/>
  </si>
  <si>
    <t>㈜유앤아이소프트</t>
    <phoneticPr fontId="1" type="noConversion"/>
  </si>
  <si>
    <t>류덕섭</t>
    <phoneticPr fontId="1" type="noConversion"/>
  </si>
  <si>
    <t>영주댐 모니터링 및 분석 용역(댐안전성, 유사분야) - 장기계속 2차</t>
    <phoneticPr fontId="1" type="noConversion"/>
  </si>
  <si>
    <t>환경부</t>
    <phoneticPr fontId="1" type="noConversion"/>
  </si>
  <si>
    <t>이경숙</t>
    <phoneticPr fontId="1" type="noConversion"/>
  </si>
  <si>
    <t>주식회사 태영전기</t>
    <phoneticPr fontId="1" type="noConversion"/>
  </si>
  <si>
    <t>2021년 한국수자원조사기술원 무인비행장치(드론) 보험가입</t>
    <phoneticPr fontId="1" type="noConversion"/>
  </si>
  <si>
    <t>최영무</t>
    <phoneticPr fontId="1" type="noConversion"/>
  </si>
  <si>
    <t>삼성화재해상보험주식회사</t>
    <phoneticPr fontId="1" type="noConversion"/>
  </si>
  <si>
    <t>2021년 한국수자원조사기술원 단체보장보험</t>
    <phoneticPr fontId="1" type="noConversion"/>
  </si>
  <si>
    <t>구 분</t>
    <phoneticPr fontId="1" type="noConversion"/>
  </si>
  <si>
    <t>계약번호</t>
    <phoneticPr fontId="1" type="noConversion"/>
  </si>
  <si>
    <t>계약방법</t>
    <phoneticPr fontId="1" type="noConversion"/>
  </si>
  <si>
    <t>비고</t>
    <phoneticPr fontId="1" type="noConversion"/>
  </si>
  <si>
    <t>입찰공고</t>
    <phoneticPr fontId="1" type="noConversion"/>
  </si>
  <si>
    <t>기술평가</t>
    <phoneticPr fontId="1" type="noConversion"/>
  </si>
  <si>
    <t>개찰결과</t>
    <phoneticPr fontId="1" type="noConversion"/>
  </si>
  <si>
    <t>자격확인</t>
    <phoneticPr fontId="1" type="noConversion"/>
  </si>
  <si>
    <t>체결보고</t>
    <phoneticPr fontId="1" type="noConversion"/>
  </si>
  <si>
    <t>G2B 송수신</t>
    <phoneticPr fontId="1" type="noConversion"/>
  </si>
  <si>
    <t>계약보증</t>
    <phoneticPr fontId="1" type="noConversion"/>
  </si>
  <si>
    <t>감독관
알림</t>
    <phoneticPr fontId="1" type="noConversion"/>
  </si>
  <si>
    <t>변경계약</t>
    <phoneticPr fontId="1" type="noConversion"/>
  </si>
  <si>
    <t>선급금
지급기안</t>
    <phoneticPr fontId="1" type="noConversion"/>
  </si>
  <si>
    <t>선급금
알림</t>
    <phoneticPr fontId="1" type="noConversion"/>
  </si>
  <si>
    <t>선급금
하도급</t>
    <phoneticPr fontId="1" type="noConversion"/>
  </si>
  <si>
    <t>내부결재</t>
    <phoneticPr fontId="1" type="noConversion"/>
  </si>
  <si>
    <t>사전공개</t>
    <phoneticPr fontId="1" type="noConversion"/>
  </si>
  <si>
    <t>알리오/홈피</t>
    <phoneticPr fontId="1" type="noConversion"/>
  </si>
  <si>
    <t>1차</t>
    <phoneticPr fontId="1" type="noConversion"/>
  </si>
  <si>
    <t>당초</t>
    <phoneticPr fontId="1" type="noConversion"/>
  </si>
  <si>
    <t>(계약서 작성)</t>
    <phoneticPr fontId="1" type="noConversion"/>
  </si>
  <si>
    <t>(각서대체)</t>
    <phoneticPr fontId="1" type="noConversion"/>
  </si>
  <si>
    <t>계획보고</t>
    <phoneticPr fontId="1" type="noConversion"/>
  </si>
  <si>
    <t>지투비</t>
    <phoneticPr fontId="1" type="noConversion"/>
  </si>
  <si>
    <t>결과알림</t>
    <phoneticPr fontId="1" type="noConversion"/>
  </si>
  <si>
    <t>체결완료</t>
    <phoneticPr fontId="1" type="noConversion"/>
  </si>
  <si>
    <t>결재완료</t>
    <phoneticPr fontId="1" type="noConversion"/>
  </si>
  <si>
    <t>공고 완료</t>
    <phoneticPr fontId="1" type="noConversion"/>
  </si>
  <si>
    <t>2019.01.10(목)~2019.01.17(목)</t>
  </si>
  <si>
    <t>내부결재 완료</t>
    <phoneticPr fontId="1" type="noConversion"/>
  </si>
  <si>
    <t>4. 계약체결 통보완료</t>
    <phoneticPr fontId="1" type="noConversion"/>
  </si>
  <si>
    <t>보증서 접수</t>
    <phoneticPr fontId="1" type="noConversion"/>
  </si>
  <si>
    <t>선임 알림</t>
    <phoneticPr fontId="1" type="noConversion"/>
  </si>
  <si>
    <t>4. 계약체결 통보완료</t>
  </si>
  <si>
    <t>각서대체</t>
    <phoneticPr fontId="1" type="noConversion"/>
  </si>
  <si>
    <t>협상완료</t>
    <phoneticPr fontId="1" type="noConversion"/>
  </si>
  <si>
    <t>2차 변경</t>
    <phoneticPr fontId="1" type="noConversion"/>
  </si>
  <si>
    <t>기안완료</t>
    <phoneticPr fontId="1" type="noConversion"/>
  </si>
  <si>
    <t>정산완료</t>
    <phoneticPr fontId="1" type="noConversion"/>
  </si>
  <si>
    <t>적격심사 완료</t>
    <phoneticPr fontId="1" type="noConversion"/>
  </si>
  <si>
    <t>기술평가완료</t>
    <phoneticPr fontId="1" type="noConversion"/>
  </si>
  <si>
    <t>지급통보</t>
    <phoneticPr fontId="1" type="noConversion"/>
  </si>
  <si>
    <t>완료</t>
    <phoneticPr fontId="1" type="noConversion"/>
  </si>
  <si>
    <t>2019.04.03(수)~2019.04.15(월)</t>
  </si>
  <si>
    <t>2019.03.21(목)~2019.04.02(화)</t>
  </si>
  <si>
    <t>2019.04.05(금)~2019.04.16(화)</t>
  </si>
  <si>
    <t>2019.03.25(월)~2019.04.05(금)</t>
  </si>
  <si>
    <t>생략</t>
    <phoneticPr fontId="1" type="noConversion"/>
  </si>
  <si>
    <t>2019.04.04(목)~2019.04.15(월)</t>
  </si>
  <si>
    <t>적격심사완료</t>
    <phoneticPr fontId="1" type="noConversion"/>
  </si>
  <si>
    <t>2019.05.15(수)~2019.05.27(월)</t>
  </si>
  <si>
    <t>2019.04.24(수)~2019.05.07(화)</t>
    <phoneticPr fontId="1" type="noConversion"/>
  </si>
  <si>
    <t>2019.04.19(금)~2019.04.30(화)</t>
  </si>
  <si>
    <t>2019.05.14(화)~2019.05.27(월)</t>
  </si>
  <si>
    <t>2019.05.16(목)~2019.06.26(수)</t>
  </si>
  <si>
    <t>예정</t>
    <phoneticPr fontId="1" type="noConversion"/>
  </si>
  <si>
    <t>2019.05.16(목)~2019.05.27(월)</t>
  </si>
  <si>
    <t>초안송신</t>
    <phoneticPr fontId="1" type="noConversion"/>
  </si>
  <si>
    <t xml:space="preserve"> </t>
    <phoneticPr fontId="1" type="noConversion"/>
  </si>
  <si>
    <t>기성금</t>
    <phoneticPr fontId="1" type="noConversion"/>
  </si>
  <si>
    <t>감리보증서 접수</t>
    <phoneticPr fontId="1" type="noConversion"/>
  </si>
  <si>
    <t>??</t>
    <phoneticPr fontId="1" type="noConversion"/>
  </si>
  <si>
    <t>2019.06.05(수)~2019.06.17(월)</t>
  </si>
  <si>
    <t>2019.06.24(월)~2019.07.05(금)</t>
  </si>
  <si>
    <t>재공고 유찰</t>
    <phoneticPr fontId="1" type="noConversion"/>
  </si>
  <si>
    <t>미체결</t>
    <phoneticPr fontId="1" type="noConversion"/>
  </si>
  <si>
    <t>접수전</t>
    <phoneticPr fontId="1" type="noConversion"/>
  </si>
  <si>
    <t>2019.07.04(목)~2019.07.15(월)</t>
  </si>
  <si>
    <t>2019.07.29(월)~2019.08.09(금)</t>
  </si>
  <si>
    <t>마감 접수</t>
    <phoneticPr fontId="1" type="noConversion"/>
  </si>
  <si>
    <t>2019.07.30(화)~2019.08.07(수)</t>
  </si>
  <si>
    <t>2019.07.25(목)~2019.08.06(화)</t>
  </si>
  <si>
    <t>개찰</t>
    <phoneticPr fontId="1" type="noConversion"/>
  </si>
  <si>
    <t>마감접수</t>
    <phoneticPr fontId="1" type="noConversion"/>
  </si>
  <si>
    <t>2. 계약서초안 송신</t>
  </si>
  <si>
    <t>1. 계약서초안 작성예정</t>
    <phoneticPr fontId="1" type="noConversion"/>
  </si>
  <si>
    <t>2. 계약서초안 송신</t>
    <phoneticPr fontId="1" type="noConversion"/>
  </si>
  <si>
    <t>3. 계약응답서 접수완료</t>
    <phoneticPr fontId="1" type="noConversion"/>
  </si>
  <si>
    <t>2021030417200</t>
    <phoneticPr fontId="1" type="noConversion"/>
  </si>
  <si>
    <t>2021030410D00</t>
    <phoneticPr fontId="1" type="noConversion"/>
  </si>
  <si>
    <t xml:space="preserve">업무공간 확장 및 실험실 이전 이사용역 </t>
    <phoneticPr fontId="1" type="noConversion"/>
  </si>
  <si>
    <t>연장</t>
    <phoneticPr fontId="1" type="noConversion"/>
  </si>
  <si>
    <t>증액</t>
    <phoneticPr fontId="1" type="noConversion"/>
  </si>
  <si>
    <t>업무공간 리모델링 및 실험실 구축(소방공사)</t>
    <phoneticPr fontId="1" type="noConversion"/>
  </si>
  <si>
    <t>2021년 전국 하천유역조사</t>
    <phoneticPr fontId="1" type="noConversion"/>
  </si>
  <si>
    <t>2021년 수문자료정보관리시스템(HDIMS) 유지보수</t>
    <phoneticPr fontId="1" type="noConversion"/>
  </si>
  <si>
    <t>일반→수의</t>
    <phoneticPr fontId="1" type="noConversion"/>
  </si>
  <si>
    <t>수문조사 고도화 용역</t>
    <phoneticPr fontId="1" type="noConversion"/>
  </si>
  <si>
    <t>황보종구</t>
    <phoneticPr fontId="1" type="noConversion"/>
  </si>
  <si>
    <t xml:space="preserve">2021030E782 - 00 </t>
    <phoneticPr fontId="1" type="noConversion"/>
  </si>
  <si>
    <t>20200509242-00</t>
    <phoneticPr fontId="1" type="noConversion"/>
  </si>
  <si>
    <t>2020-033</t>
  </si>
  <si>
    <t>2020-034</t>
  </si>
  <si>
    <t>2020-043</t>
  </si>
  <si>
    <t>2020-044</t>
  </si>
  <si>
    <t>2020-048</t>
  </si>
  <si>
    <t>2020-049</t>
  </si>
  <si>
    <t>수기계약</t>
    <phoneticPr fontId="1" type="noConversion"/>
  </si>
  <si>
    <t>2020년 단체보장보험</t>
    <phoneticPr fontId="1" type="noConversion"/>
  </si>
  <si>
    <t>리더십 교육</t>
    <phoneticPr fontId="1" type="noConversion"/>
  </si>
  <si>
    <t>2020년 기술원 건강검진</t>
    <phoneticPr fontId="1" type="noConversion"/>
  </si>
  <si>
    <t>황수진팀장 인계파일 있는 경우</t>
    <phoneticPr fontId="1" type="noConversion"/>
  </si>
  <si>
    <t>한국수자원조사기술원 업무공간 리모델링 및 실험실 구축 기본설계</t>
    <phoneticPr fontId="1" type="noConversion"/>
  </si>
  <si>
    <t>나라장터 계약문서에서 가져온 자료</t>
    <phoneticPr fontId="1" type="noConversion"/>
  </si>
  <si>
    <t>한국수자원조사기술원 외부용역계약 내역 (2020년)</t>
    <phoneticPr fontId="1" type="noConversion"/>
  </si>
  <si>
    <t>현대해상화재보험㈜ 등 4개사</t>
    <phoneticPr fontId="1" type="noConversion"/>
  </si>
  <si>
    <t>기재 예정</t>
    <phoneticPr fontId="1" type="noConversion"/>
  </si>
  <si>
    <t>럭셔리비지니스인스티튜트코리아 주식회사</t>
    <phoneticPr fontId="1" type="noConversion"/>
  </si>
  <si>
    <t>한빛영상의학과학원 등 2개사</t>
    <phoneticPr fontId="1" type="noConversion"/>
  </si>
  <si>
    <t>납품일~60개월</t>
    <phoneticPr fontId="1" type="noConversion"/>
  </si>
  <si>
    <t>납품일~36개월</t>
    <phoneticPr fontId="1" type="noConversion"/>
  </si>
  <si>
    <t>협조전 수신전</t>
    <phoneticPr fontId="1" type="noConversion"/>
  </si>
  <si>
    <t>쇼핑몰</t>
    <phoneticPr fontId="1" type="noConversion"/>
  </si>
  <si>
    <t>2020년 홍수피해 상황조사(1차)</t>
    <phoneticPr fontId="1" type="noConversion"/>
  </si>
  <si>
    <t>관련문서</t>
    <phoneticPr fontId="1" type="noConversion"/>
  </si>
  <si>
    <t>경영관리실-1333(2021.04.15.) 준공금 입금 완료</t>
    <phoneticPr fontId="1" type="noConversion"/>
  </si>
  <si>
    <r>
      <t>구분</t>
    </r>
    <r>
      <rPr>
        <sz val="11"/>
        <color rgb="FFFF0000"/>
        <rFont val="맑은 고딕"/>
        <family val="3"/>
        <charset val="129"/>
        <scheme val="minor"/>
      </rPr>
      <t>(임시)</t>
    </r>
    <phoneticPr fontId="1" type="noConversion"/>
  </si>
  <si>
    <t>구분(신규)</t>
    <phoneticPr fontId="1" type="noConversion"/>
  </si>
  <si>
    <t>발주처</t>
    <phoneticPr fontId="1" type="noConversion"/>
  </si>
  <si>
    <t>환경부 운영지원과</t>
    <phoneticPr fontId="1" type="noConversion"/>
  </si>
  <si>
    <t>과세 구분</t>
    <phoneticPr fontId="1" type="noConversion"/>
  </si>
  <si>
    <t>유역단위 물수지 분석 기본계획</t>
    <phoneticPr fontId="1" type="noConversion"/>
  </si>
  <si>
    <t>환경부 한강홍수통제소</t>
    <phoneticPr fontId="1" type="noConversion"/>
  </si>
  <si>
    <t>경영관리실-1332(2021.04.15.) 완수금 입금 완료</t>
    <phoneticPr fontId="1" type="noConversion"/>
  </si>
  <si>
    <t>2020년 전국 하천유역조사</t>
    <phoneticPr fontId="1" type="noConversion"/>
  </si>
  <si>
    <t>경영관리실-1302(2021.04.14.) 발생이자 납부</t>
    <phoneticPr fontId="1" type="noConversion"/>
  </si>
  <si>
    <t>수문조사기기(강우레이더 및 전파강수계) 검정방안 연구</t>
    <phoneticPr fontId="1" type="noConversion"/>
  </si>
  <si>
    <t>선금</t>
    <phoneticPr fontId="1" type="noConversion"/>
  </si>
  <si>
    <t>2021년 전국 하천유역조사</t>
    <phoneticPr fontId="1" type="noConversion"/>
  </si>
  <si>
    <t>과세</t>
    <phoneticPr fontId="1" type="noConversion"/>
  </si>
  <si>
    <t>면세</t>
    <phoneticPr fontId="1" type="noConversion"/>
  </si>
  <si>
    <t>기술원 계약금액</t>
    <phoneticPr fontId="1" type="noConversion"/>
  </si>
  <si>
    <t>총계약금액</t>
    <phoneticPr fontId="1" type="noConversion"/>
  </si>
  <si>
    <t>공동 여부</t>
    <phoneticPr fontId="1" type="noConversion"/>
  </si>
  <si>
    <t>분담</t>
    <phoneticPr fontId="1" type="noConversion"/>
  </si>
  <si>
    <t>담당자</t>
    <phoneticPr fontId="1" type="noConversion"/>
  </si>
  <si>
    <t>한국수력원자력</t>
    <phoneticPr fontId="1" type="noConversion"/>
  </si>
  <si>
    <t>담당</t>
    <phoneticPr fontId="1" type="noConversion"/>
  </si>
  <si>
    <t>한강-황보종구</t>
    <phoneticPr fontId="1" type="noConversion"/>
  </si>
  <si>
    <t>2019년 수위-유량관계곡선식 개발 용역</t>
    <phoneticPr fontId="1" type="noConversion"/>
  </si>
  <si>
    <t>2020년 수위-유량관계곡선식 개발 용역</t>
    <phoneticPr fontId="1" type="noConversion"/>
  </si>
  <si>
    <t>팔당댐 및 강림보 수문조사시설</t>
    <phoneticPr fontId="1" type="noConversion"/>
  </si>
  <si>
    <t>총무부-한지영(033-245-2226)</t>
    <phoneticPr fontId="1" type="noConversion"/>
  </si>
  <si>
    <t>한강수계 발전용댐 용수공급 효과 정량화 및 법·제도 개선방안 개발 용역</t>
    <phoneticPr fontId="1" type="noConversion"/>
  </si>
  <si>
    <t>공동(협력)</t>
    <phoneticPr fontId="1" type="noConversion"/>
  </si>
  <si>
    <t>아주대(PM), 대구대학교</t>
    <phoneticPr fontId="1" type="noConversion"/>
  </si>
  <si>
    <t>-</t>
    <phoneticPr fontId="1" type="noConversion"/>
  </si>
  <si>
    <t>경영관리실-1464(2021.04.27.) 연구과제 계약 관련 협조요청</t>
    <phoneticPr fontId="1" type="noConversion"/>
  </si>
  <si>
    <t>단독</t>
    <phoneticPr fontId="1" type="noConversion"/>
  </si>
  <si>
    <t>공동계약 내역</t>
    <phoneticPr fontId="1" type="noConversion"/>
  </si>
  <si>
    <t>경영관리실-OOOO() 수문조사기기(강우레이더 및 전파강수계) 검정방안 연구용역 선금급 신청 요청
경영관리실-OOOO() [알림]&lt;수문조사기기(강우레이더 전파강수계) 검정방안 연구&gt;용역계약 선금 입금 완료</t>
    <phoneticPr fontId="1" type="noConversion"/>
  </si>
  <si>
    <t>검정-강경민</t>
    <phoneticPr fontId="1" type="noConversion"/>
  </si>
  <si>
    <t>조성아(02-590-9917)</t>
    <phoneticPr fontId="1" type="noConversion"/>
  </si>
  <si>
    <t>수자원공사(PM,1387)</t>
    <phoneticPr fontId="1" type="noConversion"/>
  </si>
  <si>
    <t>경영관리실-OOOO() 2021년 전국 하천유역조사 사업비 지급 요청,
경영관리실-OOOO() 2021년 전국 하천유역조사 대행사업 사업비 신청 요청</t>
    <phoneticPr fontId="1" type="noConversion"/>
  </si>
  <si>
    <t>2021년 하천 수생태계 연속성 확보조사</t>
    <phoneticPr fontId="1" type="noConversion"/>
  </si>
  <si>
    <t>연구-김치영</t>
    <phoneticPr fontId="1" type="noConversion"/>
  </si>
  <si>
    <t>환경부 국립환경과학원</t>
    <phoneticPr fontId="1" type="noConversion"/>
  </si>
  <si>
    <t>국가 수문조사망 구축 용역</t>
    <phoneticPr fontId="1" type="noConversion"/>
  </si>
  <si>
    <t>연구-강현웅</t>
    <phoneticPr fontId="1" type="noConversion"/>
  </si>
  <si>
    <t>환경부 한강홍수통제소</t>
    <phoneticPr fontId="1" type="noConversion"/>
  </si>
  <si>
    <t>구분</t>
    <phoneticPr fontId="1" type="noConversion"/>
  </si>
  <si>
    <t>전자파 표면유속계 구매</t>
    <phoneticPr fontId="1" type="noConversion"/>
  </si>
  <si>
    <t>국가 수문조사망 구축 용역(2차)</t>
    <phoneticPr fontId="1" type="noConversion"/>
  </si>
  <si>
    <t>연구사업실</t>
    <phoneticPr fontId="1" type="noConversion"/>
  </si>
  <si>
    <t>121980737-00</t>
    <phoneticPr fontId="1" type="noConversion"/>
  </si>
  <si>
    <t>연구팀</t>
    <phoneticPr fontId="1" type="noConversion"/>
  </si>
  <si>
    <t>능동형 하천정보 운영을 통한 다차원 하천관리 체계 구축 및 활용기술 개발(6차년도)</t>
    <phoneticPr fontId="1" type="noConversion"/>
  </si>
  <si>
    <t>2020년도 수위-유량관계곡선식 개발 용역</t>
    <phoneticPr fontId="1" type="noConversion"/>
  </si>
  <si>
    <t>황보종구</t>
    <phoneticPr fontId="1" type="noConversion"/>
  </si>
  <si>
    <t>한강조사실</t>
    <phoneticPr fontId="1" type="noConversion"/>
  </si>
  <si>
    <t>2021년도 수위-유량관계곡선식 개발 용역</t>
    <phoneticPr fontId="1" type="noConversion"/>
  </si>
  <si>
    <t>단독</t>
    <phoneticPr fontId="1" type="noConversion"/>
  </si>
  <si>
    <t>수의(국계령 제27조제1항)</t>
    <phoneticPr fontId="1" type="noConversion"/>
  </si>
  <si>
    <t>한국수력원자력㈜</t>
    <phoneticPr fontId="1" type="noConversion"/>
  </si>
  <si>
    <t>이세희</t>
    <phoneticPr fontId="1" type="noConversion"/>
  </si>
  <si>
    <t>세리컴퍼니</t>
    <phoneticPr fontId="1" type="noConversion"/>
  </si>
  <si>
    <t>능동형 하천정보 운영을 위한 다차원 하천관리체계 구축 및 활용기술 개발(5차연도)</t>
  </si>
  <si>
    <t>취방류수량 계측 및 취방류 시설물 최적 운영을 통한 하천수 이용효율 향상기법 개발?(3차연도)</t>
  </si>
  <si>
    <t>팔당댐 및 강림보 수문조사시설 신설지점 선정</t>
  </si>
  <si>
    <t>하천 수생태계 연속성 확보 조사(2020)</t>
  </si>
  <si>
    <t>2020년 전국 하천유역조사 용역</t>
  </si>
  <si>
    <t>2020년도 수위-유량관계곡선식 개발 용역</t>
  </si>
  <si>
    <t>하천조사 및 모니터링 특화 드론 플랫폼 기반 하천관리 기술 개발(2차년도)</t>
  </si>
  <si>
    <t>하천수의 합리적 사용을 위한 관리체계(5차)</t>
  </si>
  <si>
    <t>가뭄대응 한강권역 (중권역단위) 상세 물이용체계 분석 및 물부족 위험도 평가</t>
  </si>
  <si>
    <t>유역단위 물수지 분석 기본계획</t>
  </si>
  <si>
    <t>비접촉식 유속계와 초음파센서를 이용한 하천 유량 및 유사량 조사기술 개발</t>
  </si>
  <si>
    <t>삼랑진양수 하부저수지 하류 하천 수문조사 용역</t>
  </si>
  <si>
    <t>국가 수문조사망 구축 용역</t>
  </si>
  <si>
    <t>캄보디아 3S강 유역 홍수예경보 및 공유하천 물정보 시스템 구축사업</t>
  </si>
  <si>
    <t>키르기스스탄 ICT기반 수자원정보시스테 및 거버넌스 강화사업</t>
  </si>
  <si>
    <t>2020년 홍수피해 상황조사(1차)</t>
  </si>
  <si>
    <t>수문조사시설 개선 및 설치기준 체계화 연구용역(3차년도)</t>
    <phoneticPr fontId="1" type="noConversion"/>
  </si>
  <si>
    <t>수문조사시설 개선 및 설치기준 체계화 연구용역(4차년도)</t>
    <phoneticPr fontId="1" type="noConversion"/>
  </si>
  <si>
    <t>2021-002</t>
  </si>
  <si>
    <t>계약일로부터 3일</t>
    <phoneticPr fontId="1" type="noConversion"/>
  </si>
  <si>
    <t>2021-013</t>
  </si>
  <si>
    <t>2021-014</t>
  </si>
  <si>
    <t>2021-015</t>
  </si>
  <si>
    <t>2021020AD3B</t>
    <phoneticPr fontId="1" type="noConversion"/>
  </si>
  <si>
    <t>2021-016</t>
  </si>
  <si>
    <t xml:space="preserve">2021020EAAE-00 </t>
    <phoneticPr fontId="1" type="noConversion"/>
  </si>
  <si>
    <t>2021-018</t>
  </si>
  <si>
    <t>일반-&gt;수의</t>
    <phoneticPr fontId="1" type="noConversion"/>
  </si>
  <si>
    <t>통합경영정보시스템 Wln OS 라이선스(서버용) 구매</t>
    <phoneticPr fontId="1" type="noConversion"/>
  </si>
  <si>
    <t>2021-019</t>
  </si>
  <si>
    <t>2021-017</t>
  </si>
  <si>
    <t>20210309500-00</t>
    <phoneticPr fontId="1" type="noConversion"/>
  </si>
  <si>
    <t>2021-020</t>
  </si>
  <si>
    <t>3/24입금</t>
    <phoneticPr fontId="1" type="noConversion"/>
  </si>
  <si>
    <t>20210312342-0</t>
  </si>
  <si>
    <t>2021-022</t>
  </si>
  <si>
    <t>20212302810-00</t>
    <phoneticPr fontId="1" type="noConversion"/>
  </si>
  <si>
    <t>2021년 선외기 및 소모품 구매</t>
    <phoneticPr fontId="1" type="noConversion"/>
  </si>
  <si>
    <t>2021-021</t>
  </si>
  <si>
    <t xml:space="preserve">20210317928-00 </t>
    <phoneticPr fontId="1" type="noConversion"/>
  </si>
  <si>
    <t>3분기 정산(7월,10월,12월)</t>
    <phoneticPr fontId="1" type="noConversion"/>
  </si>
  <si>
    <t>2021-023</t>
  </si>
  <si>
    <t>카달로그-&gt;수의</t>
    <phoneticPr fontId="1" type="noConversion"/>
  </si>
  <si>
    <t>202103142C7-00</t>
    <phoneticPr fontId="1" type="noConversion"/>
  </si>
  <si>
    <t>업무용 차량임차(니로EV프레스티지)</t>
    <phoneticPr fontId="1" type="noConversion"/>
  </si>
  <si>
    <t>2021-024</t>
  </si>
  <si>
    <t>20210405348-00</t>
    <phoneticPr fontId="1" type="noConversion"/>
  </si>
  <si>
    <t>2021년 압력식 수위계 구매(2021년 자동유량측정시설 구축 및 운영)</t>
    <phoneticPr fontId="1" type="noConversion"/>
  </si>
  <si>
    <t>2021-025</t>
    <phoneticPr fontId="1" type="noConversion"/>
  </si>
  <si>
    <t xml:space="preserve">20210443939-00 </t>
    <phoneticPr fontId="1" type="noConversion"/>
  </si>
  <si>
    <t>2021년 한국수자원조사기술원 업무용 차량임차(리스_스타리아 5밴)</t>
    <phoneticPr fontId="1" type="noConversion"/>
  </si>
  <si>
    <t>2021-026</t>
    <phoneticPr fontId="1" type="noConversion"/>
  </si>
  <si>
    <t xml:space="preserve">  2021040B7A6-00   </t>
    <phoneticPr fontId="1" type="noConversion"/>
  </si>
  <si>
    <t xml:space="preserve">2021년도 한국수자원조사기술원 업무공간 방역 용역  </t>
    <phoneticPr fontId="1" type="noConversion"/>
  </si>
  <si>
    <t>2021-027</t>
    <phoneticPr fontId="1" type="noConversion"/>
  </si>
  <si>
    <t xml:space="preserve">20210445819-00 </t>
    <phoneticPr fontId="1" type="noConversion"/>
  </si>
  <si>
    <t xml:space="preserve">2021년 한국수자원조사기술원 개인보호구 물품 구매 </t>
    <phoneticPr fontId="1" type="noConversion"/>
  </si>
  <si>
    <t>2021-028</t>
    <phoneticPr fontId="1" type="noConversion"/>
  </si>
  <si>
    <t>제한경쟁_협상</t>
    <phoneticPr fontId="1" type="noConversion"/>
  </si>
  <si>
    <t>20210501944-00</t>
    <phoneticPr fontId="1" type="noConversion"/>
  </si>
  <si>
    <t>KIHS 수자원 포럼 운영</t>
    <phoneticPr fontId="1" type="noConversion"/>
  </si>
  <si>
    <t>2021-029</t>
  </si>
  <si>
    <t>20210439020-00</t>
    <phoneticPr fontId="1" type="noConversion"/>
  </si>
  <si>
    <t>2021년 한국수자원조사기술원 전자파 표면유속계 구매</t>
    <phoneticPr fontId="1" type="noConversion"/>
  </si>
  <si>
    <t>2021-030</t>
  </si>
  <si>
    <t>20210505662-00</t>
    <phoneticPr fontId="1" type="noConversion"/>
  </si>
  <si>
    <t>2021년 한국수자원조사기술원 근무복 하계 구매</t>
    <phoneticPr fontId="1" type="noConversion"/>
  </si>
  <si>
    <t>2021-031</t>
  </si>
  <si>
    <t>20210415C9C-00</t>
    <phoneticPr fontId="1" type="noConversion"/>
  </si>
  <si>
    <t>2021년 수문조사 교육 동영상 영문 더빙 제작</t>
    <phoneticPr fontId="1" type="noConversion"/>
  </si>
  <si>
    <t>2021-032</t>
  </si>
  <si>
    <t>20210517421-00</t>
    <phoneticPr fontId="1" type="noConversion"/>
  </si>
  <si>
    <t>RS/GIS기반 친수시설 분류 알고리즘 고도화 및 웹기반 하천 친수시설 정보맵 구축 연구 용역</t>
    <phoneticPr fontId="1" type="noConversion"/>
  </si>
  <si>
    <t>2021-033</t>
  </si>
  <si>
    <t xml:space="preserve">20210517359-00 </t>
    <phoneticPr fontId="1" type="noConversion"/>
  </si>
  <si>
    <t xml:space="preserve">다차원 친수시설 정보구축 및 상관관계 분석 용역 </t>
    <phoneticPr fontId="1" type="noConversion"/>
  </si>
  <si>
    <t>2021-034</t>
  </si>
  <si>
    <t>20210514498-00</t>
    <phoneticPr fontId="1" type="noConversion"/>
  </si>
  <si>
    <t xml:space="preserve">2021년 한국수자원조사기술원 임직원 건강검진 </t>
    <phoneticPr fontId="1" type="noConversion"/>
  </si>
  <si>
    <t>2021-035</t>
  </si>
  <si>
    <t xml:space="preserve">2021년 한국수자원조사기술원 안전보건부 차량임차 </t>
    <phoneticPr fontId="1" type="noConversion"/>
  </si>
  <si>
    <t>2021-036</t>
  </si>
  <si>
    <t xml:space="preserve">2021년 한국수자원조사기술원 홍수기 업무차량 임차 </t>
    <phoneticPr fontId="1" type="noConversion"/>
  </si>
  <si>
    <t>수문조사시설 개선 및 설치기준 체계화 연구용역(4차)</t>
    <phoneticPr fontId="1" type="noConversion"/>
  </si>
  <si>
    <t>2021년 한국수자원조사기술원 보건관리대행</t>
  </si>
  <si>
    <t>업무공간 리모델링 실험실 구축(소방공사)</t>
  </si>
  <si>
    <t>2021년 자동유량측정시설 시설물 유지관리</t>
  </si>
  <si>
    <t>2021년 한국수자원조사기술원 무인비행장치(드론) 보험</t>
  </si>
  <si>
    <t>2021년 한국수자원조사기술원 단체보장보험 가입</t>
  </si>
  <si>
    <t>한국수자원조사기술원 업무차량 임차(니로EV프레스티지)</t>
  </si>
  <si>
    <t>2021년 한국수자원조사기술원 수문자료정보관리시스템(HDIMS)유지보수</t>
  </si>
  <si>
    <t>사무공간 이전 및 실험실 이전 이사용역</t>
  </si>
  <si>
    <t>2021년도 한국수자원조사기술원 업무공간 방역 용역</t>
  </si>
  <si>
    <t>2021년 수문조사 교육 동영상 영문 더빙 제작</t>
  </si>
  <si>
    <t>2021년 항온항습기 유지보수 용역</t>
  </si>
  <si>
    <t>수위계 정확도 검정시스템 이전 및 개선</t>
  </si>
  <si>
    <t>DBMS 라이선스 구매</t>
  </si>
  <si>
    <t>WIn OS(Server) 구매</t>
  </si>
  <si>
    <t>2021년 한국수자원조사기술원 압력식 수위계 구매</t>
  </si>
  <si>
    <t>2021년 선외기 및 소모품 구매</t>
  </si>
  <si>
    <t>업무공간 확장 및 실험실 이전 이사용역</t>
  </si>
  <si>
    <t>2021년</t>
  </si>
  <si>
    <t>2021년</t>
    <phoneticPr fontId="1" type="noConversion"/>
  </si>
  <si>
    <t>수의계약</t>
  </si>
  <si>
    <t>공사</t>
  </si>
  <si>
    <t>-</t>
    <phoneticPr fontId="1" type="noConversion"/>
  </si>
  <si>
    <t>용역</t>
  </si>
  <si>
    <t>물품</t>
  </si>
  <si>
    <r>
      <t>한국수자원조사기술원 계약대장</t>
    </r>
    <r>
      <rPr>
        <b/>
        <sz val="26"/>
        <color rgb="FFFF0000"/>
        <rFont val="맑은 고딕"/>
        <family val="3"/>
        <charset val="129"/>
        <scheme val="minor"/>
      </rPr>
      <t xml:space="preserve"> (2020년~2021년 4월)</t>
    </r>
    <phoneticPr fontId="1" type="noConversion"/>
  </si>
  <si>
    <t>2021년 수문조사(유량측정) 소모품 구매</t>
    <phoneticPr fontId="1" type="noConversion"/>
  </si>
  <si>
    <t>2021년 한국수자원조사기술원 HDIMS 재구축사업 시스템장비 구매</t>
    <phoneticPr fontId="1" type="noConversion"/>
  </si>
  <si>
    <t>물품</t>
    <phoneticPr fontId="1" type="noConversion"/>
  </si>
  <si>
    <t>주식회사 비엠티</t>
    <phoneticPr fontId="1" type="noConversion"/>
  </si>
  <si>
    <t>박병무</t>
    <phoneticPr fontId="1" type="noConversion"/>
  </si>
  <si>
    <t>제한경쟁</t>
    <phoneticPr fontId="1" type="noConversion"/>
  </si>
  <si>
    <t>2021년 한국수자원조사기술원 측정소모품(보트 외) 구매</t>
    <phoneticPr fontId="1" type="noConversion"/>
  </si>
  <si>
    <t>이복</t>
    <phoneticPr fontId="1" type="noConversion"/>
  </si>
  <si>
    <t>날개</t>
    <phoneticPr fontId="1" type="noConversion"/>
  </si>
  <si>
    <t>프라임테크</t>
    <phoneticPr fontId="1" type="noConversion"/>
  </si>
  <si>
    <t>글로컨비스</t>
    <phoneticPr fontId="1" type="noConversion"/>
  </si>
  <si>
    <t>전진국</t>
    <phoneticPr fontId="1" type="noConversion"/>
  </si>
  <si>
    <t>2021년 한국수자원조사기술원 안전물품 구매</t>
    <phoneticPr fontId="1" type="noConversion"/>
  </si>
  <si>
    <t>2021년 한국수자원조사기술원 우의 구매</t>
    <phoneticPr fontId="1" type="noConversion"/>
  </si>
  <si>
    <t>장영란</t>
    <phoneticPr fontId="1" type="noConversion"/>
  </si>
  <si>
    <t>주식회사 태영종합관리</t>
    <phoneticPr fontId="1" type="noConversion"/>
  </si>
  <si>
    <t>이상배</t>
    <phoneticPr fontId="1" type="noConversion"/>
  </si>
  <si>
    <t>글로컨비스</t>
    <phoneticPr fontId="1" type="noConversion"/>
  </si>
  <si>
    <t>2021-037</t>
  </si>
  <si>
    <t>2021-038</t>
  </si>
  <si>
    <t>2021-039</t>
  </si>
  <si>
    <t>2021-040</t>
  </si>
  <si>
    <t>2021-041</t>
  </si>
  <si>
    <t>2021-042</t>
  </si>
  <si>
    <t>2021-043</t>
  </si>
  <si>
    <t>2021-044</t>
  </si>
  <si>
    <t>2021-045</t>
  </si>
  <si>
    <t>2021년 자동유량측정시설 시설물 유지관리</t>
    <phoneticPr fontId="1" type="noConversion"/>
  </si>
  <si>
    <t>"실험실(기기검정˙유사분석) 철거" 계약체결</t>
    <phoneticPr fontId="1" type="noConversion"/>
  </si>
  <si>
    <t>임승환</t>
    <phoneticPr fontId="1" type="noConversion"/>
  </si>
  <si>
    <t>보트코리아</t>
    <phoneticPr fontId="1" type="noConversion"/>
  </si>
  <si>
    <t>윤주혁</t>
    <phoneticPr fontId="1" type="noConversion"/>
  </si>
  <si>
    <t>장연경</t>
    <phoneticPr fontId="1" type="noConversion"/>
  </si>
  <si>
    <t>아인하우징</t>
    <phoneticPr fontId="1" type="noConversion"/>
  </si>
  <si>
    <t>조영일, 이성재</t>
    <phoneticPr fontId="1" type="noConversion"/>
  </si>
  <si>
    <t>현대해상화재보험㈜ 외 5개사</t>
    <phoneticPr fontId="1" type="noConversion"/>
  </si>
  <si>
    <t>인유성</t>
    <phoneticPr fontId="1" type="noConversion"/>
  </si>
  <si>
    <t>㈜레드캡 투어</t>
    <phoneticPr fontId="1" type="noConversion"/>
  </si>
  <si>
    <t>박도선</t>
    <phoneticPr fontId="1" type="noConversion"/>
  </si>
  <si>
    <t>갓피플㈜</t>
    <phoneticPr fontId="1" type="noConversion"/>
  </si>
  <si>
    <t>김선우</t>
    <phoneticPr fontId="1" type="noConversion"/>
  </si>
  <si>
    <t>새길상사</t>
    <phoneticPr fontId="1" type="noConversion"/>
  </si>
  <si>
    <t>2021년 한국수자원조사기술원 근무복(하계) 구매</t>
    <phoneticPr fontId="1" type="noConversion"/>
  </si>
  <si>
    <t>권지은</t>
    <phoneticPr fontId="1" type="noConversion"/>
  </si>
  <si>
    <t>유노코리아</t>
    <phoneticPr fontId="1" type="noConversion"/>
  </si>
  <si>
    <t>정태영</t>
    <phoneticPr fontId="1" type="noConversion"/>
  </si>
  <si>
    <t>현대캐피탈㈜</t>
    <phoneticPr fontId="1" type="noConversion"/>
  </si>
  <si>
    <t>배덕효</t>
    <phoneticPr fontId="1" type="noConversion"/>
  </si>
  <si>
    <t>(사)한국수자원학회</t>
    <phoneticPr fontId="1" type="noConversion"/>
  </si>
  <si>
    <t>2021-025</t>
  </si>
  <si>
    <t>2021-026</t>
  </si>
  <si>
    <t>2021-027</t>
  </si>
  <si>
    <t>2021-028</t>
  </si>
  <si>
    <t>황일문</t>
    <phoneticPr fontId="1" type="noConversion"/>
  </si>
  <si>
    <t>SK렌트카 주식회사</t>
    <phoneticPr fontId="1" type="noConversion"/>
  </si>
  <si>
    <t>베스트로지스틱스</t>
    <phoneticPr fontId="1" type="noConversion"/>
  </si>
  <si>
    <t>제한→수의</t>
    <phoneticPr fontId="1" type="noConversion"/>
  </si>
  <si>
    <t>카달로그→수의</t>
    <phoneticPr fontId="1" type="noConversion"/>
  </si>
  <si>
    <t>조사기획팀</t>
    <phoneticPr fontId="1" type="noConversion"/>
  </si>
  <si>
    <t>안전보건부</t>
    <phoneticPr fontId="1" type="noConversion"/>
  </si>
  <si>
    <t>이기형</t>
    <phoneticPr fontId="1" type="noConversion"/>
  </si>
  <si>
    <t>한빛영상의학과의원</t>
    <phoneticPr fontId="1" type="noConversion"/>
  </si>
  <si>
    <t>업무공간 리모델링 및 실험실 구축(전기공사)</t>
    <phoneticPr fontId="1" type="noConversion"/>
  </si>
  <si>
    <t>이명중</t>
    <phoneticPr fontId="1" type="noConversion"/>
  </si>
  <si>
    <t>㈜카엔퍼블릭</t>
    <phoneticPr fontId="1" type="noConversion"/>
  </si>
  <si>
    <t>과세</t>
    <phoneticPr fontId="1" type="noConversion"/>
  </si>
  <si>
    <t>해당없음</t>
    <phoneticPr fontId="1" type="noConversion"/>
  </si>
  <si>
    <t>환경부 한강홍수통제소</t>
    <phoneticPr fontId="1" type="noConversion"/>
  </si>
  <si>
    <t>하천 수생태계 연속성 확보 조사(2021)</t>
    <phoneticPr fontId="1" type="noConversion"/>
  </si>
  <si>
    <t>수의계약</t>
    <phoneticPr fontId="1" type="noConversion"/>
  </si>
  <si>
    <t>김창성</t>
    <phoneticPr fontId="1" type="noConversion"/>
  </si>
  <si>
    <t>연구팀</t>
    <phoneticPr fontId="1" type="noConversion"/>
  </si>
  <si>
    <t>해당없음(경쟁)</t>
    <phoneticPr fontId="1" type="noConversion"/>
  </si>
  <si>
    <t>수문조사기기(강우레이더 전파강수계) 검정방안 연구 시작품 제작</t>
    <phoneticPr fontId="1" type="noConversion"/>
  </si>
  <si>
    <t>경영전략체계에 따른 핵심성과지표 도출 및 성과관리 체계 고도화</t>
    <phoneticPr fontId="1" type="noConversion"/>
  </si>
  <si>
    <t>오우식</t>
    <phoneticPr fontId="1" type="noConversion"/>
  </si>
  <si>
    <t>(주)퍼포먼스웨이컨설팅</t>
    <phoneticPr fontId="1" type="noConversion"/>
  </si>
  <si>
    <t>하천수 사용량 계측을 위한 통합 수위측정시스템 구매</t>
    <phoneticPr fontId="1" type="noConversion"/>
  </si>
  <si>
    <t>2021-044</t>
    <phoneticPr fontId="1" type="noConversion"/>
  </si>
  <si>
    <t>윤병만</t>
    <phoneticPr fontId="1" type="noConversion"/>
  </si>
  <si>
    <t>주식회사 하이드로셈</t>
    <phoneticPr fontId="1" type="noConversion"/>
  </si>
  <si>
    <t>RS/GIS기반 친수시설 분류 알고리즘 고도화 및 웹기반 하천 친수시설 정보맵 구축 연구</t>
    <phoneticPr fontId="1" type="noConversion"/>
  </si>
  <si>
    <t>2021-045</t>
    <phoneticPr fontId="1" type="noConversion"/>
  </si>
  <si>
    <t>다차원 친수시설 정보구축 및 상관관계 분석</t>
    <phoneticPr fontId="1" type="noConversion"/>
  </si>
  <si>
    <t>2021년 기술원 수문조사 강의 동영상 제작</t>
    <phoneticPr fontId="1" type="noConversion"/>
  </si>
  <si>
    <t>2021-046</t>
    <phoneticPr fontId="1" type="noConversion"/>
  </si>
  <si>
    <t>최정호</t>
    <phoneticPr fontId="1" type="noConversion"/>
  </si>
  <si>
    <t>㈜제이컴스</t>
    <phoneticPr fontId="1" type="noConversion"/>
  </si>
  <si>
    <t>월별 후정산</t>
    <phoneticPr fontId="1" type="noConversion"/>
  </si>
  <si>
    <t>환경산업기술원</t>
    <phoneticPr fontId="1" type="noConversion"/>
  </si>
  <si>
    <t>노영신</t>
    <phoneticPr fontId="1" type="noConversion"/>
  </si>
  <si>
    <t>낙동강조사실</t>
    <phoneticPr fontId="1" type="noConversion"/>
  </si>
  <si>
    <t>하천 유량 및 유사량 조사기술 실증화(수요대응형 물공급서비스 연구사업)</t>
    <phoneticPr fontId="1" type="noConversion"/>
  </si>
  <si>
    <t>2020년 수문조사보고서 인쇄용역</t>
    <phoneticPr fontId="1" type="noConversion"/>
  </si>
  <si>
    <t>2021-047</t>
    <phoneticPr fontId="1" type="noConversion"/>
  </si>
  <si>
    <t>김종민</t>
    <phoneticPr fontId="1" type="noConversion"/>
  </si>
  <si>
    <t>㈜재미</t>
    <phoneticPr fontId="1" type="noConversion"/>
  </si>
  <si>
    <t>조사기획실</t>
    <phoneticPr fontId="1" type="noConversion"/>
  </si>
  <si>
    <t>2021-048</t>
    <phoneticPr fontId="1" type="noConversion"/>
  </si>
  <si>
    <t>2021년 한국수자원조사기술원 수문조사(유량측정) 부자 단가계약</t>
    <phoneticPr fontId="1" type="noConversion"/>
  </si>
  <si>
    <t>주식회사 코스모테크</t>
    <phoneticPr fontId="1" type="noConversion"/>
  </si>
  <si>
    <t>업무공간 리모델링 및 실험실 구축(통신공사)</t>
    <phoneticPr fontId="1" type="noConversion"/>
  </si>
  <si>
    <t>정명섭</t>
    <phoneticPr fontId="1" type="noConversion"/>
  </si>
  <si>
    <t>에스아이티(SIT) 정보통신</t>
    <phoneticPr fontId="1" type="noConversion"/>
  </si>
  <si>
    <t>2021-049</t>
    <phoneticPr fontId="1" type="noConversion"/>
  </si>
  <si>
    <t>2021년 한국수자원조사기술원 대표 SNS 채널 운영 용역</t>
    <phoneticPr fontId="1" type="noConversion"/>
  </si>
  <si>
    <t>정재원</t>
    <phoneticPr fontId="1" type="noConversion"/>
  </si>
  <si>
    <t>승일미디어그룹 주식회사</t>
    <phoneticPr fontId="1" type="noConversion"/>
  </si>
  <si>
    <t>2020-050</t>
    <phoneticPr fontId="1" type="noConversion"/>
  </si>
  <si>
    <t>2020-051</t>
    <phoneticPr fontId="1" type="noConversion"/>
  </si>
  <si>
    <t>2020-052</t>
    <phoneticPr fontId="1" type="noConversion"/>
  </si>
  <si>
    <t>용역</t>
    <phoneticPr fontId="1" type="noConversion"/>
  </si>
  <si>
    <t>업무용차량 임차(안전보건부, 니로EV 노블레스)</t>
    <phoneticPr fontId="1" type="noConversion"/>
  </si>
  <si>
    <t>업무용차량 임차(한강조사실, 스타리아 5밴)</t>
    <phoneticPr fontId="1" type="noConversion"/>
  </si>
  <si>
    <t>전상현</t>
    <phoneticPr fontId="1" type="noConversion"/>
  </si>
  <si>
    <t>일반-&gt;수의</t>
    <phoneticPr fontId="1" type="noConversion"/>
  </si>
  <si>
    <t>제한-&gt;수의</t>
    <phoneticPr fontId="1" type="noConversion"/>
  </si>
  <si>
    <t>수의</t>
    <phoneticPr fontId="1" type="noConversion"/>
  </si>
  <si>
    <r>
      <t>(주)제스아이앤씨</t>
    </r>
    <r>
      <rPr>
        <b/>
        <sz val="10"/>
        <color rgb="FFFF0000"/>
        <rFont val="맑은 고딕"/>
        <family val="3"/>
        <charset val="129"/>
        <scheme val="minor"/>
      </rPr>
      <t>(공동)</t>
    </r>
    <phoneticPr fontId="1" type="noConversion"/>
  </si>
  <si>
    <t>연구용역</t>
    <phoneticPr fontId="1" type="noConversion"/>
  </si>
  <si>
    <t>2021-050</t>
    <phoneticPr fontId="1" type="noConversion"/>
  </si>
  <si>
    <t>2021년 기관 소개 간행물 제작</t>
    <phoneticPr fontId="1" type="noConversion"/>
  </si>
  <si>
    <t>정보화전략계획 및 정보보안 컨설팅사업</t>
    <phoneticPr fontId="1" type="noConversion"/>
  </si>
  <si>
    <t>2018-001</t>
    <phoneticPr fontId="1" type="noConversion"/>
  </si>
  <si>
    <t>2018-002</t>
    <phoneticPr fontId="1" type="noConversion"/>
  </si>
  <si>
    <t>2019-001</t>
    <phoneticPr fontId="1" type="noConversion"/>
  </si>
  <si>
    <t>2020-050</t>
  </si>
  <si>
    <t>2020-051</t>
  </si>
  <si>
    <t>2020-052</t>
  </si>
  <si>
    <t>국가계약법 시행령 제26조제1항제5호(2천만원 이하 물품용역 등)</t>
    <phoneticPr fontId="1" type="noConversion"/>
  </si>
  <si>
    <t>국가계약법 시행령 제26조제1항제2호(특정인 기술 또는 생산자 1인 등)</t>
    <phoneticPr fontId="1" type="noConversion"/>
  </si>
  <si>
    <t>국가계약법 시행령 제27조(재공고입찰과 수의계약)</t>
    <phoneticPr fontId="1" type="noConversion"/>
  </si>
  <si>
    <t>메타로직컨설팅</t>
    <phoneticPr fontId="1" type="noConversion"/>
  </si>
  <si>
    <t>주식회사 선웅이엔씨</t>
    <phoneticPr fontId="1" type="noConversion"/>
  </si>
  <si>
    <t>한국토코넷(주)</t>
    <phoneticPr fontId="1" type="noConversion"/>
  </si>
  <si>
    <t>에스케이렌터카 주식회사</t>
    <phoneticPr fontId="1" type="noConversion"/>
  </si>
  <si>
    <t>동문이엔티 주식회사</t>
    <phoneticPr fontId="1" type="noConversion"/>
  </si>
  <si>
    <t>주식회사 신호에이피엘</t>
    <phoneticPr fontId="1" type="noConversion"/>
  </si>
  <si>
    <t>(주)제스아이앤씨</t>
    <phoneticPr fontId="1" type="noConversion"/>
  </si>
  <si>
    <t>(주)에스비이앤이</t>
    <phoneticPr fontId="1" type="noConversion"/>
  </si>
  <si>
    <t>주식회사 케이씨엘코리아</t>
    <phoneticPr fontId="1" type="noConversion"/>
  </si>
  <si>
    <t>주식회사 레드캡투어</t>
    <phoneticPr fontId="1" type="noConversion"/>
  </si>
  <si>
    <t>(주)영림원소프트랩</t>
    <phoneticPr fontId="1" type="noConversion"/>
  </si>
  <si>
    <t>주식회사디자인앤그룹</t>
    <phoneticPr fontId="1" type="noConversion"/>
  </si>
  <si>
    <t>(주)오트로닉스</t>
    <phoneticPr fontId="1" type="noConversion"/>
  </si>
  <si>
    <t>주식회사 이노디스</t>
    <phoneticPr fontId="1" type="noConversion"/>
  </si>
  <si>
    <t>주식회사이앤인스트루먼트</t>
    <phoneticPr fontId="1" type="noConversion"/>
  </si>
  <si>
    <t>사단법인 내일을여는멋진여성 중증장애인 사업단</t>
    <phoneticPr fontId="1" type="noConversion"/>
  </si>
  <si>
    <t>이토코리아</t>
    <phoneticPr fontId="1" type="noConversion"/>
  </si>
  <si>
    <t>굿어스데이터 주식회사</t>
    <phoneticPr fontId="1" type="noConversion"/>
  </si>
  <si>
    <t>주식회사 엑스퍼트컨설팅</t>
    <phoneticPr fontId="1" type="noConversion"/>
  </si>
  <si>
    <t>근거법령</t>
    <phoneticPr fontId="1" type="noConversion"/>
  </si>
  <si>
    <t>계약시작일</t>
    <phoneticPr fontId="1" type="noConversion"/>
  </si>
  <si>
    <t>계약종료일</t>
    <phoneticPr fontId="1" type="noConversion"/>
  </si>
  <si>
    <t>사업자등록번호</t>
    <phoneticPr fontId="1" type="noConversion"/>
  </si>
  <si>
    <t>업체명</t>
    <phoneticPr fontId="1" type="noConversion"/>
  </si>
  <si>
    <t>(주)비즈컴넷</t>
    <phoneticPr fontId="1" type="noConversion"/>
  </si>
  <si>
    <t>(주)한국능률협회컨설팅</t>
    <phoneticPr fontId="1" type="noConversion"/>
  </si>
  <si>
    <t xml:space="preserve">MAYRAN DANIEL </t>
    <phoneticPr fontId="1" type="noConversion"/>
  </si>
  <si>
    <t>이성재</t>
    <phoneticPr fontId="1" type="noConversion"/>
  </si>
  <si>
    <t>제한→수의</t>
    <phoneticPr fontId="0" type="noConversion"/>
  </si>
  <si>
    <t>일반→수의</t>
    <phoneticPr fontId="0" type="noConversion"/>
  </si>
  <si>
    <t>제한경쟁</t>
    <phoneticPr fontId="0" type="noConversion"/>
  </si>
  <si>
    <t>한빛영상의학과의원 등 2개사</t>
    <phoneticPr fontId="1" type="noConversion"/>
  </si>
  <si>
    <t>현대해상화재보험 등 4개사</t>
    <phoneticPr fontId="1" type="noConversion"/>
  </si>
  <si>
    <t>현대해상화재보험 등 5개사</t>
    <phoneticPr fontId="1" type="noConversion"/>
  </si>
  <si>
    <t>현대해상화재보험 등 3개사</t>
    <phoneticPr fontId="1" type="noConversion"/>
  </si>
  <si>
    <t>2019년 한국수자원조사기술원 수문조사 교육콘텐츠 제작</t>
    <phoneticPr fontId="1" type="noConversion"/>
  </si>
  <si>
    <t>2020년 한국수자원조사기술원 수문조사 교육콘텐츠 제작</t>
    <phoneticPr fontId="1" type="noConversion"/>
  </si>
  <si>
    <t>국가계약법 시행령 제27조제3항(경제위기 극복기간 경쟁입찰 입찰자가 1인뿐인 경우)</t>
    <phoneticPr fontId="1" type="noConversion"/>
  </si>
  <si>
    <t>개인정보보호 솔루션 구매</t>
    <phoneticPr fontId="1" type="noConversion"/>
  </si>
  <si>
    <t>계약체결일</t>
    <phoneticPr fontId="1" type="noConversion"/>
  </si>
  <si>
    <t>2021-051</t>
    <phoneticPr fontId="1" type="noConversion"/>
  </si>
  <si>
    <t>2021년 증발산량관측소 유지보강</t>
    <phoneticPr fontId="1" type="noConversion"/>
  </si>
  <si>
    <t>이용</t>
    <phoneticPr fontId="1" type="noConversion"/>
  </si>
  <si>
    <t>㈜휴아이티</t>
    <phoneticPr fontId="1" type="noConversion"/>
  </si>
  <si>
    <t>2019-002</t>
    <phoneticPr fontId="1" type="noConversion"/>
  </si>
  <si>
    <t>2019-072</t>
  </si>
  <si>
    <t>2019-073</t>
  </si>
  <si>
    <t>2019-074</t>
  </si>
  <si>
    <t>2020-002</t>
    <phoneticPr fontId="1" type="noConversion"/>
  </si>
  <si>
    <t>경쟁→수의</t>
    <phoneticPr fontId="0" type="noConversion"/>
  </si>
  <si>
    <t>경쟁입찰</t>
    <phoneticPr fontId="1" type="noConversion"/>
  </si>
  <si>
    <t>경쟁구분 1</t>
    <phoneticPr fontId="1" type="noConversion"/>
  </si>
  <si>
    <t>경쟁구분 2</t>
    <phoneticPr fontId="1" type="noConversion"/>
  </si>
  <si>
    <t>2021-052</t>
    <phoneticPr fontId="1" type="noConversion"/>
  </si>
  <si>
    <t>2021년 사무용 장비(복합기 및 프린터) 임차</t>
    <phoneticPr fontId="1" type="noConversion"/>
  </si>
  <si>
    <t>황선영</t>
    <phoneticPr fontId="1" type="noConversion"/>
  </si>
  <si>
    <t>현대사무기기 주식회사</t>
    <phoneticPr fontId="1" type="noConversion"/>
  </si>
  <si>
    <t>2021-054</t>
    <phoneticPr fontId="1" type="noConversion"/>
  </si>
  <si>
    <t>2021년 기록물 분류체계 구축 연구 용역</t>
    <phoneticPr fontId="1" type="noConversion"/>
  </si>
  <si>
    <t>박석훈</t>
    <phoneticPr fontId="1" type="noConversion"/>
  </si>
  <si>
    <t>한국문헌정보기술㈜</t>
    <phoneticPr fontId="1" type="noConversion"/>
  </si>
  <si>
    <t>2021-055</t>
    <phoneticPr fontId="1" type="noConversion"/>
  </si>
  <si>
    <t>전자파 표면유속계 구매(한강, 2차)</t>
    <phoneticPr fontId="1" type="noConversion"/>
  </si>
  <si>
    <t>2021-057</t>
    <phoneticPr fontId="1" type="noConversion"/>
  </si>
  <si>
    <t>056은 차량임차… 나가리됨… 재공고중</t>
    <phoneticPr fontId="1" type="noConversion"/>
  </si>
  <si>
    <t>용역</t>
    <phoneticPr fontId="1" type="noConversion"/>
  </si>
  <si>
    <t>물품</t>
    <phoneticPr fontId="1" type="noConversion"/>
  </si>
  <si>
    <t>공사</t>
    <phoneticPr fontId="1" type="noConversion"/>
  </si>
  <si>
    <t>2021년 수문조사(유량측정) 소모품 구매 단가계약</t>
    <phoneticPr fontId="1" type="noConversion"/>
  </si>
  <si>
    <t>압력식 수위계 구매(한강조사실)</t>
    <phoneticPr fontId="1" type="noConversion"/>
  </si>
  <si>
    <t>2021-053</t>
    <phoneticPr fontId="1" type="noConversion"/>
  </si>
  <si>
    <t>전산정보팀</t>
    <phoneticPr fontId="1" type="noConversion"/>
  </si>
  <si>
    <t>사업관리팀</t>
    <phoneticPr fontId="1" type="noConversion"/>
  </si>
  <si>
    <t>총무복지팀</t>
    <phoneticPr fontId="1" type="noConversion"/>
  </si>
  <si>
    <t>자동유량인프라팀</t>
    <phoneticPr fontId="1" type="noConversion"/>
  </si>
  <si>
    <t>국제협력부</t>
    <phoneticPr fontId="1" type="noConversion"/>
  </si>
  <si>
    <t>미래전략추진단</t>
    <phoneticPr fontId="1" type="noConversion"/>
  </si>
  <si>
    <t>혁신성과팀</t>
    <phoneticPr fontId="1" type="noConversion"/>
  </si>
  <si>
    <t>연구지원팀</t>
    <phoneticPr fontId="1" type="noConversion"/>
  </si>
  <si>
    <t>기획홍보팀</t>
    <phoneticPr fontId="1" type="noConversion"/>
  </si>
  <si>
    <t>SM&amp;ET팀</t>
    <phoneticPr fontId="1" type="noConversion"/>
  </si>
  <si>
    <t>2021-056</t>
    <phoneticPr fontId="1" type="noConversion"/>
  </si>
  <si>
    <t>2021-023</t>
    <phoneticPr fontId="1" type="noConversion"/>
  </si>
  <si>
    <t>2021-034</t>
    <phoneticPr fontId="1" type="noConversion"/>
  </si>
  <si>
    <t>윤진영</t>
    <phoneticPr fontId="1" type="noConversion"/>
  </si>
  <si>
    <t>2021-058</t>
    <phoneticPr fontId="1" type="noConversion"/>
  </si>
  <si>
    <t>조광종</t>
    <phoneticPr fontId="1" type="noConversion"/>
  </si>
  <si>
    <t>㈜에버비젼</t>
    <phoneticPr fontId="1" type="noConversion"/>
  </si>
  <si>
    <t>한국수자원조사기술원 계약관리대장(2018년~)</t>
    <phoneticPr fontId="1" type="noConversion"/>
  </si>
  <si>
    <t>2021-059</t>
    <phoneticPr fontId="1" type="noConversion"/>
  </si>
  <si>
    <t>ADCP 유속계 및 무선조종보트 구매</t>
    <phoneticPr fontId="1" type="noConversion"/>
  </si>
  <si>
    <t>이옥자</t>
    <phoneticPr fontId="1" type="noConversion"/>
  </si>
  <si>
    <t>대한문화체육인재육성원</t>
    <phoneticPr fontId="1" type="noConversion"/>
  </si>
  <si>
    <t>2021-060</t>
    <phoneticPr fontId="1" type="noConversion"/>
  </si>
  <si>
    <t>복합기 MPS(정보보안 솔루션) 구매</t>
    <phoneticPr fontId="1" type="noConversion"/>
  </si>
  <si>
    <t>업무용차량 임차(영산강3팀, 아이오닉)</t>
    <phoneticPr fontId="1" type="noConversion"/>
  </si>
  <si>
    <t>국가계약법 시행령 제26조 제1항 제5호 가목 1) (추정가격 8천만원 이하 전문공사)</t>
    <phoneticPr fontId="1" type="noConversion"/>
  </si>
  <si>
    <t>2021-061</t>
    <phoneticPr fontId="1" type="noConversion"/>
  </si>
  <si>
    <t>2021년도 자동유량관측소 보수 및 보강</t>
    <phoneticPr fontId="1" type="noConversion"/>
  </si>
  <si>
    <t>2021-062</t>
    <phoneticPr fontId="1" type="noConversion"/>
  </si>
  <si>
    <t>태블릿PC 및 보조장비 구매</t>
    <phoneticPr fontId="1" type="noConversion"/>
  </si>
  <si>
    <t>백상철</t>
    <phoneticPr fontId="1" type="noConversion"/>
  </si>
  <si>
    <t>이엔에스커머스</t>
    <phoneticPr fontId="1" type="noConversion"/>
  </si>
  <si>
    <t>열화상 카메라 및 4채널 녹화기 구매</t>
    <phoneticPr fontId="1" type="noConversion"/>
  </si>
  <si>
    <t>2021-063</t>
    <phoneticPr fontId="1" type="noConversion"/>
  </si>
  <si>
    <t>영산강조사실</t>
    <phoneticPr fontId="1" type="noConversion"/>
  </si>
  <si>
    <t>금강조사실</t>
    <phoneticPr fontId="1" type="noConversion"/>
  </si>
  <si>
    <t>원격호버보트 구매</t>
    <phoneticPr fontId="1" type="noConversion"/>
  </si>
  <si>
    <t>에코델타시티 세물머리지역 하천지형 측량</t>
    <phoneticPr fontId="1" type="noConversion"/>
  </si>
  <si>
    <t>2021-064</t>
    <phoneticPr fontId="1" type="noConversion"/>
  </si>
  <si>
    <t>윤창범</t>
    <phoneticPr fontId="1" type="noConversion"/>
  </si>
  <si>
    <t>㈜더모스트</t>
    <phoneticPr fontId="1" type="noConversion"/>
  </si>
  <si>
    <t>홈페이지 자료제공 이력관리 시스템 구축 및 기능개선</t>
    <phoneticPr fontId="1" type="noConversion"/>
  </si>
  <si>
    <t>압력식 수위계 구매(첨단인프라실, 2차)</t>
    <phoneticPr fontId="1" type="noConversion"/>
  </si>
  <si>
    <t>강민희</t>
    <phoneticPr fontId="1" type="noConversion"/>
  </si>
  <si>
    <t>주식회사 시그널 아이씨티</t>
    <phoneticPr fontId="1" type="noConversion"/>
  </si>
  <si>
    <t>2021-065</t>
    <phoneticPr fontId="1" type="noConversion"/>
  </si>
  <si>
    <t>하천 측량 LiDAR 센서 운영을 위한 국내외 현황 파악 및 기준 검토</t>
    <phoneticPr fontId="1" type="noConversion"/>
  </si>
  <si>
    <t>드론 및 라이다 장비 구매</t>
    <phoneticPr fontId="1" type="noConversion"/>
  </si>
  <si>
    <t>2021-066</t>
    <phoneticPr fontId="1" type="noConversion"/>
  </si>
  <si>
    <t>이경석</t>
    <phoneticPr fontId="1" type="noConversion"/>
  </si>
  <si>
    <t>주식회사 보성</t>
    <phoneticPr fontId="1" type="noConversion"/>
  </si>
  <si>
    <t>2021-067</t>
    <phoneticPr fontId="1" type="noConversion"/>
  </si>
  <si>
    <t>권영민</t>
    <phoneticPr fontId="1" type="noConversion"/>
  </si>
  <si>
    <t>부정류 탁도 유동해석 모형개발 및 고도화 연구 시제품 개발</t>
    <phoneticPr fontId="1" type="noConversion"/>
  </si>
  <si>
    <t>하천친수시설 이용특성 분석을 위한 CCTV영상분석 알고리즘 고도화 연구</t>
    <phoneticPr fontId="1" type="noConversion"/>
  </si>
  <si>
    <t>2022년 업무수첩 및 달력 제작</t>
    <phoneticPr fontId="1" type="noConversion"/>
  </si>
  <si>
    <t>2021-068</t>
    <phoneticPr fontId="1" type="noConversion"/>
  </si>
  <si>
    <t>개인컵 텀블러 살균세척기 구매</t>
    <phoneticPr fontId="1" type="noConversion"/>
  </si>
  <si>
    <t>이세현</t>
    <phoneticPr fontId="1" type="noConversion"/>
  </si>
  <si>
    <t>주식회사 워터제네시스</t>
    <phoneticPr fontId="1" type="noConversion"/>
  </si>
  <si>
    <t>목진원</t>
    <phoneticPr fontId="1" type="noConversion"/>
  </si>
  <si>
    <t>2021년 수문조사(유량측정) 동절기 가슴장화 구매</t>
    <phoneticPr fontId="1" type="noConversion"/>
  </si>
  <si>
    <t>2021-069</t>
    <phoneticPr fontId="1" type="noConversion"/>
  </si>
  <si>
    <t>국가계약법 시행령 제26조제1항제2호바목 (해당물품을 제조공급한 자가 설치조립정비하는 경우)</t>
    <phoneticPr fontId="1" type="noConversion"/>
  </si>
  <si>
    <t>국가계약법 시행령 제26조제1항제5호사목 (조달사업법에 따른 혁신제품의 구매)</t>
    <phoneticPr fontId="1" type="noConversion"/>
  </si>
  <si>
    <t>국가계약법 시행령 제27조제1항 (재공고 입찰에 부친 경우로서 입찰자 또는 낙찰자가 없는 경우)</t>
    <phoneticPr fontId="1" type="noConversion"/>
  </si>
  <si>
    <t>국가계약법 시행령 제26조제1항제2호사목 (이미 조달된 물품의 부품교환 또는 설비확충 등)</t>
    <phoneticPr fontId="1" type="noConversion"/>
  </si>
  <si>
    <t>국가계약법 시행령 제26조제1항제5호가목2) (추정가격 2천만원 이하 물품 용역)</t>
    <phoneticPr fontId="1" type="noConversion"/>
  </si>
  <si>
    <t>국가계약법 시행령 제26조제1항제5호가목5)가) (추정가격 2천만원 초과 5천만원 이하 물품용역(여성기업))</t>
    <phoneticPr fontId="1" type="noConversion"/>
  </si>
  <si>
    <t>국가계약법 시행령 제26조제1항제4호다목 (중증장애인생산품 생산시설과 체결하는 물품 제고구매 또는 용역)</t>
    <phoneticPr fontId="1" type="noConversion"/>
  </si>
  <si>
    <t>(사)에스디워크 동행</t>
    <phoneticPr fontId="1" type="noConversion"/>
  </si>
  <si>
    <t>네트워크 정보보안 인프라 고도화</t>
    <phoneticPr fontId="1" type="noConversion"/>
  </si>
  <si>
    <t>2021-070</t>
    <phoneticPr fontId="1" type="noConversion"/>
  </si>
  <si>
    <t>박기환</t>
    <phoneticPr fontId="1" type="noConversion"/>
  </si>
  <si>
    <t>㈜팬트랜스넷</t>
    <phoneticPr fontId="1" type="noConversion"/>
  </si>
  <si>
    <t>2021년 수문조사 교육 콘텐츠 영문화</t>
    <phoneticPr fontId="1" type="noConversion"/>
  </si>
  <si>
    <t>2022년 한국수자원조사기술원 직원채용 대행 용역</t>
    <phoneticPr fontId="1" type="noConversion"/>
  </si>
  <si>
    <t>안전보건관리체제 진단 및 개선을 위한 컨설팅</t>
    <phoneticPr fontId="1" type="noConversion"/>
  </si>
  <si>
    <t>0</t>
  </si>
  <si>
    <t>923,882,000</t>
  </si>
  <si>
    <t>742,978,450</t>
  </si>
  <si>
    <t>1,845,994,230</t>
  </si>
  <si>
    <t>합계</t>
  </si>
  <si>
    <t>경기도 고양시</t>
  </si>
  <si>
    <t>2021/12/31</t>
  </si>
  <si>
    <t>2021/11/01</t>
  </si>
  <si>
    <t>(05854) 서울특별시 송파구 송파대로 201-0 (문정동) 테라타워2 A동 1319호</t>
  </si>
  <si>
    <t>1208657776</t>
  </si>
  <si>
    <t>21,890,000</t>
  </si>
  <si>
    <t>신규(단년도)</t>
  </si>
  <si>
    <t>재단법인 한국수자원조사기술원</t>
  </si>
  <si>
    <t>홈페이지 자료제공 이력관리 시스템 구축 및 기능개선 용역</t>
  </si>
  <si>
    <t>20211013D61</t>
  </si>
  <si>
    <t>39</t>
  </si>
  <si>
    <t>2021/11/15</t>
  </si>
  <si>
    <t>2021/10/25</t>
  </si>
  <si>
    <t>(13991) 경기도 안양시 만안구 만안로 284, 1동 201호(안양동, 마인빌)</t>
  </si>
  <si>
    <t>주식회사 더모스트</t>
  </si>
  <si>
    <t>1408140935</t>
  </si>
  <si>
    <t>19,000,000</t>
  </si>
  <si>
    <t>2021/10/21</t>
  </si>
  <si>
    <t>윤창범</t>
  </si>
  <si>
    <t>에코델타시티 세물머리지역 하천지형 측량</t>
  </si>
  <si>
    <t>2021100DAF2</t>
  </si>
  <si>
    <t>38</t>
  </si>
  <si>
    <t>2025/10/23</t>
  </si>
  <si>
    <t>(13609) 경기도 성남시 분당구 내정로113번길 4, 203호 (정자동, 정자프라자)</t>
  </si>
  <si>
    <t>(주)카엔퍼블릭</t>
  </si>
  <si>
    <t>1448128646</t>
  </si>
  <si>
    <t>34,320,000</t>
  </si>
  <si>
    <t>이명중</t>
  </si>
  <si>
    <t>한국수자원조사기술원 업무용 차량임차(아이오닉_1대_48개월)</t>
  </si>
  <si>
    <t>2021100CF84</t>
  </si>
  <si>
    <t>37</t>
  </si>
  <si>
    <t>2021/11/07</t>
  </si>
  <si>
    <t>2021/10/14</t>
  </si>
  <si>
    <t>(14056) 경기도 안양시 동안구 학의로 282, 603호,604호(관양동, 금강펜테리움아이티타워)</t>
  </si>
  <si>
    <t>1288636042</t>
  </si>
  <si>
    <t>222,156,000</t>
  </si>
  <si>
    <t>2021/10/12</t>
  </si>
  <si>
    <t>2021년 자동유량관측소 보수 및 보강 용역</t>
  </si>
  <si>
    <t>20211004783</t>
  </si>
  <si>
    <t>36</t>
  </si>
  <si>
    <t>경기도 고양시 일산서구</t>
  </si>
  <si>
    <t>2021/07/27</t>
  </si>
  <si>
    <t>18,500,000</t>
  </si>
  <si>
    <t>0.0</t>
  </si>
  <si>
    <t>2021/08/27</t>
  </si>
  <si>
    <t>(08506) 서울특별시 금천구 가산디지털1로 145 에이스하이엔디타워 3차 110호</t>
  </si>
  <si>
    <t>1078640480</t>
  </si>
  <si>
    <t>2021/08/26</t>
  </si>
  <si>
    <t>2020년 수문조사보고서 인쇄</t>
  </si>
  <si>
    <t>2021080C6D0</t>
  </si>
  <si>
    <t>35</t>
  </si>
  <si>
    <t>2021/11/22</t>
  </si>
  <si>
    <t>2021/08/25</t>
  </si>
  <si>
    <t>(04313) 서울특별시 용산구 청파로47길 11-0 (청파동3가)</t>
  </si>
  <si>
    <t>한국문헌정보기술 주식회사</t>
  </si>
  <si>
    <t>1058614782</t>
  </si>
  <si>
    <t>49,500,000</t>
  </si>
  <si>
    <t>박석훈</t>
  </si>
  <si>
    <t>[수의계약]2021년 한국수자원조사기술원 기록물 분류체계 구축 연구 용역</t>
  </si>
  <si>
    <t>2021080B1F9</t>
  </si>
  <si>
    <t>34</t>
  </si>
  <si>
    <t>경기도</t>
  </si>
  <si>
    <t>2022/08/18</t>
  </si>
  <si>
    <t>2021/08/19</t>
  </si>
  <si>
    <t>(08501) 서울특별시 금천구 가산디지털2로 184-0 (가산동, 벽산/경인디지털밸리2) 303-305호</t>
  </si>
  <si>
    <t>현대사무기기 주식회사</t>
  </si>
  <si>
    <t>2148623116</t>
  </si>
  <si>
    <t>19,800,000</t>
  </si>
  <si>
    <t>황선영</t>
  </si>
  <si>
    <t>2021년 사무용장비(복합기) 임차용역</t>
  </si>
  <si>
    <t>2021080AD03</t>
  </si>
  <si>
    <t>33</t>
  </si>
  <si>
    <t>2021/08/31</t>
  </si>
  <si>
    <t>2021/08/12</t>
  </si>
  <si>
    <t>(17811) 경기도 평택시 청북면 청북로 174-0</t>
  </si>
  <si>
    <t>주식회사 휴아이티</t>
  </si>
  <si>
    <t>6178620735</t>
  </si>
  <si>
    <t>11,300,000</t>
  </si>
  <si>
    <t>이용</t>
  </si>
  <si>
    <t>2021년 증발산량관측소 유지보강 용역</t>
  </si>
  <si>
    <t>20210804AD0</t>
  </si>
  <si>
    <t>32</t>
  </si>
  <si>
    <t>2021/10/31</t>
  </si>
  <si>
    <t>2021/08/04</t>
  </si>
  <si>
    <t>9,900,000</t>
  </si>
  <si>
    <t>2021년 한국수자원조사기술원 기관소개 간행물 제작 변경계약</t>
  </si>
  <si>
    <t>2021080139E</t>
  </si>
  <si>
    <t>31</t>
  </si>
  <si>
    <t>2021/06/14</t>
  </si>
  <si>
    <t>47,500,000</t>
  </si>
  <si>
    <t>2021/07/22</t>
  </si>
  <si>
    <t>(35275) 대전광역시 서구 계룡로 326번길 3 승일미디어타워</t>
  </si>
  <si>
    <t>승일미디어그룹 주식회사</t>
  </si>
  <si>
    <t>3148648362</t>
  </si>
  <si>
    <t>2021/07/19</t>
  </si>
  <si>
    <t>정재원</t>
  </si>
  <si>
    <t>2021년 한국수자원조사기술원 대표 SNS 채널 운영 용역</t>
  </si>
  <si>
    <t>20210709A55</t>
  </si>
  <si>
    <t>30</t>
  </si>
  <si>
    <t>2021/10/10</t>
  </si>
  <si>
    <t>2021/07/13</t>
  </si>
  <si>
    <t>(08506) 서울특별시 금천구 가산디지털1로 131, 비동 301호, 302호 (가산동, 비와이씨 하이씨티)</t>
  </si>
  <si>
    <t>(주)재미</t>
  </si>
  <si>
    <t>1348734798</t>
  </si>
  <si>
    <t>10,400,000</t>
  </si>
  <si>
    <t>2021/07/12</t>
  </si>
  <si>
    <t>김종민</t>
  </si>
  <si>
    <t>2021년 수문조사 강의 동영상 제작 용역 수의계약</t>
  </si>
  <si>
    <t>202107052A4</t>
  </si>
  <si>
    <t>29</t>
  </si>
  <si>
    <t>2021/07/01</t>
  </si>
  <si>
    <t>(17058) 경기도 용인시 처인구 명지로 116, 2층 13205호(남동, 명지대학교 자연캠퍼스4공학관)</t>
  </si>
  <si>
    <t>1518701104</t>
  </si>
  <si>
    <t>88,500,000</t>
  </si>
  <si>
    <t>[변경계약]RS/GIS기반 친수시설 분류 알고리즘 고도화 및 웹기반 하천 친수시설 정보맵 구축 연구 용역</t>
  </si>
  <si>
    <t>202107009C7</t>
  </si>
  <si>
    <t>28</t>
  </si>
  <si>
    <t>(08503) 서울특별시 금천구 가산디지털1로 181-0 (가산동) W센터 1701호~1705호</t>
  </si>
  <si>
    <t>1198682412</t>
  </si>
  <si>
    <t>59,910,000</t>
  </si>
  <si>
    <t>[변경계약]다차원 친수시설 정보구축 및 상관관계 분석 용역</t>
  </si>
  <si>
    <t>20210700986</t>
  </si>
  <si>
    <t>27</t>
  </si>
  <si>
    <t>(11632) 경기도 의정부시 신흥로 146-1 ,3층(호원동,봉화빌딩)</t>
  </si>
  <si>
    <t>주식회사 제이컴스</t>
  </si>
  <si>
    <t>8828600032</t>
  </si>
  <si>
    <t>19,910,000</t>
  </si>
  <si>
    <t>최정호</t>
  </si>
  <si>
    <t>수문조사기기(강우레이더·전파강수계) 검정방안 연구 시작품 제작 용역</t>
  </si>
  <si>
    <t>20210700919</t>
  </si>
  <si>
    <t>26</t>
  </si>
  <si>
    <t>2021/06/15</t>
  </si>
  <si>
    <t>72,000,000</t>
  </si>
  <si>
    <t>2021/11/30</t>
  </si>
  <si>
    <t>(06743) 서울특별시 서초구 남부순환로350길 54, 2층(양재동, 브이타워)</t>
  </si>
  <si>
    <t>(주)퍼포먼스웨이컨설팅</t>
  </si>
  <si>
    <t>2208713793</t>
  </si>
  <si>
    <t>오우식</t>
  </si>
  <si>
    <t>[변경계약]경영전략체계에 따른 핵심성과지표 도출 및 성과관리 체계 고도화 용역</t>
  </si>
  <si>
    <t>2021070029F</t>
  </si>
  <si>
    <t>25</t>
  </si>
  <si>
    <t>2021/06/28</t>
  </si>
  <si>
    <t>(14691) 경기도 부천시 소사구 경인로 440-0 (괴안동)</t>
  </si>
  <si>
    <t>1308167524</t>
  </si>
  <si>
    <t>13,629,000</t>
  </si>
  <si>
    <t>장기2차이상</t>
  </si>
  <si>
    <t>수문조사시설(통신, 관측기기)개선 및 설치기준 체계화 연구용역(4차)</t>
  </si>
  <si>
    <t>202106129F7</t>
  </si>
  <si>
    <t>24</t>
  </si>
  <si>
    <t>2026/06/27</t>
  </si>
  <si>
    <t>2021/06/22</t>
  </si>
  <si>
    <t>38,940,000</t>
  </si>
  <si>
    <t>99.846</t>
  </si>
  <si>
    <t>39,000,000</t>
  </si>
  <si>
    <t>2021년 한국수자원조사기술원 안전보건부 차량임차 수의계약</t>
  </si>
  <si>
    <t>2021060FBC9</t>
  </si>
  <si>
    <t>23</t>
  </si>
  <si>
    <t>(10447) 경기도 고양시 일산동구 중앙로 1068-0 (백석동) 502호, 6층</t>
  </si>
  <si>
    <t>한빛영상의학과의원</t>
  </si>
  <si>
    <t>1289031404</t>
  </si>
  <si>
    <t>59,640,000</t>
  </si>
  <si>
    <t>2021/06/25</t>
  </si>
  <si>
    <t>이기형</t>
  </si>
  <si>
    <t>2021년 한국수자원조사기술원 임직원 건강검진 용역 수의계약</t>
  </si>
  <si>
    <t>2021060CCD0</t>
  </si>
  <si>
    <t>22</t>
  </si>
  <si>
    <t>2021/06/04</t>
  </si>
  <si>
    <t>139,240,000</t>
  </si>
  <si>
    <t>99.457</t>
  </si>
  <si>
    <t>(08326) 서울특별시 구로구 서부샛길 822 (구로동)</t>
  </si>
  <si>
    <t>1138132864</t>
  </si>
  <si>
    <t>140,000,000</t>
  </si>
  <si>
    <t>2021/06/08</t>
  </si>
  <si>
    <t>황일문</t>
  </si>
  <si>
    <t>2021년 한국수자원조사기술원 홍수기 업무차량 임차</t>
  </si>
  <si>
    <t>20210603AED</t>
  </si>
  <si>
    <t>21</t>
  </si>
  <si>
    <t>2026/06/10</t>
  </si>
  <si>
    <t>2021/05/28</t>
  </si>
  <si>
    <t>179,964,000</t>
  </si>
  <si>
    <t>99.98</t>
  </si>
  <si>
    <t>2021/06/11</t>
  </si>
  <si>
    <t>(07237) 서울특별시 영등포구 의사당대로 3, 현대캐피탈빌딩 (여의도동)</t>
  </si>
  <si>
    <t>현대캐피탈(주)</t>
  </si>
  <si>
    <t>1168136248</t>
  </si>
  <si>
    <t>180,000,000</t>
  </si>
  <si>
    <t>2021/06/01</t>
  </si>
  <si>
    <t>목진원</t>
  </si>
  <si>
    <t>장기·초년도</t>
  </si>
  <si>
    <t>2021년 한국수자원조사기술원 업무용 차량임차(리스_스타리아 5밴) 수의계약</t>
  </si>
  <si>
    <t>202106006DC</t>
  </si>
  <si>
    <t>20</t>
  </si>
  <si>
    <t>2021/05/14</t>
  </si>
  <si>
    <t>(06671) 서울특별시 서초구 효령로 237, 302호(서초동, 서초한신리빙타워)</t>
  </si>
  <si>
    <t>(사)한국수자원학회</t>
  </si>
  <si>
    <t>2198200366</t>
  </si>
  <si>
    <t>43,181,810</t>
  </si>
  <si>
    <t>배덕효</t>
  </si>
  <si>
    <t>2021년 KIHS 수자원 포럼 운영</t>
  </si>
  <si>
    <t>20210512E04</t>
  </si>
  <si>
    <t>19</t>
  </si>
  <si>
    <t>2021/08/30</t>
  </si>
  <si>
    <t>2021/05/03</t>
  </si>
  <si>
    <t>(06641) 서울특별시 서초구 서초중앙로8길 89-2 (서초동) 2층</t>
  </si>
  <si>
    <t>1078735795</t>
  </si>
  <si>
    <t>21,230,000</t>
  </si>
  <si>
    <t>2021/04/30</t>
  </si>
  <si>
    <t>20210415C9C</t>
  </si>
  <si>
    <t>18</t>
  </si>
  <si>
    <t>2021/04/16</t>
  </si>
  <si>
    <t>(10461) 경기도 고양시 덕양구 호국로 787-0 (주교동) 403호</t>
  </si>
  <si>
    <t>갓피플 주식회사</t>
  </si>
  <si>
    <t>1288663141</t>
  </si>
  <si>
    <t>22,000,000</t>
  </si>
  <si>
    <t>2021/04/15</t>
  </si>
  <si>
    <t>박도선</t>
  </si>
  <si>
    <t>2021040B7A6</t>
  </si>
  <si>
    <t>17</t>
  </si>
  <si>
    <t>2021/03/22</t>
  </si>
  <si>
    <t>2021/02/17</t>
  </si>
  <si>
    <t>(10073) 경기도 김포시 김포한강11로 322-0 (운양동) 더파크뷰테라스 257호</t>
  </si>
  <si>
    <t>주식회사 베스트로지스틱스</t>
  </si>
  <si>
    <t>5748602032</t>
  </si>
  <si>
    <t>26,400,000</t>
  </si>
  <si>
    <t>김상미</t>
  </si>
  <si>
    <t>20210317A08</t>
  </si>
  <si>
    <t>16</t>
  </si>
  <si>
    <t>2021/04/01</t>
  </si>
  <si>
    <t>(08394) 서울특별시 구로구 디지털로 242, 501호(구로동,한화비즈메트로1차)</t>
  </si>
  <si>
    <t>2018192683</t>
  </si>
  <si>
    <t>21,615,000</t>
  </si>
  <si>
    <t>2021/03/30</t>
  </si>
  <si>
    <t>20210317928</t>
  </si>
  <si>
    <t>15</t>
  </si>
  <si>
    <t>2021/04/22</t>
  </si>
  <si>
    <t>2021/03/24</t>
  </si>
  <si>
    <t>(04551) 서울특별시 중구 을지로 100, 비동 19층(을지로2가, 파인에비뉴)</t>
  </si>
  <si>
    <t>1118126895</t>
  </si>
  <si>
    <t>35,400,000</t>
  </si>
  <si>
    <t>2021/03/23</t>
  </si>
  <si>
    <t>202103142C7</t>
  </si>
  <si>
    <t>14</t>
  </si>
  <si>
    <t>2022/03/25</t>
  </si>
  <si>
    <t>(03183) 서울특별시 종로구 세종대로 163, 현대해상빌딩 (세종로)</t>
  </si>
  <si>
    <t>현대해상화재보험(주)</t>
  </si>
  <si>
    <t>1028132035</t>
  </si>
  <si>
    <t>114,502,820</t>
  </si>
  <si>
    <t>2021/03/25</t>
  </si>
  <si>
    <t>이성재</t>
  </si>
  <si>
    <t>기타자유업종</t>
  </si>
  <si>
    <t>20210312342</t>
  </si>
  <si>
    <t>13</t>
  </si>
  <si>
    <t>2022/03/14</t>
  </si>
  <si>
    <t>2021/02/22</t>
  </si>
  <si>
    <t>13,838,000</t>
  </si>
  <si>
    <t>85.932</t>
  </si>
  <si>
    <t>2021/03/15</t>
  </si>
  <si>
    <t>(06620) 서울특별시 서초구 서초대로74길 14 (서초동)</t>
  </si>
  <si>
    <t>삼성화재해상보험 주식회사</t>
  </si>
  <si>
    <t>2028145617</t>
  </si>
  <si>
    <t>16,103,250</t>
  </si>
  <si>
    <t>2021/03/12</t>
  </si>
  <si>
    <t>최영무</t>
  </si>
  <si>
    <t>20210309500</t>
  </si>
  <si>
    <t>12</t>
  </si>
  <si>
    <t>2021/02/15</t>
  </si>
  <si>
    <t>326,700,000</t>
  </si>
  <si>
    <t>99.791</t>
  </si>
  <si>
    <t>327,381,600</t>
  </si>
  <si>
    <t>2021020E5C0</t>
  </si>
  <si>
    <t>11</t>
  </si>
  <si>
    <t>(11653) 경기도 의정부시 범골로 142 (의정부2동 556)</t>
  </si>
  <si>
    <t>(사)대한산업보건협회 경기북부산업보건센터</t>
  </si>
  <si>
    <t>1278205626</t>
  </si>
  <si>
    <t>9,486,000</t>
  </si>
  <si>
    <t>백헌기</t>
  </si>
  <si>
    <t>2021020998B</t>
  </si>
  <si>
    <t>10</t>
  </si>
  <si>
    <t>39,700,000</t>
  </si>
  <si>
    <t>98.04</t>
  </si>
  <si>
    <t>2021/01/29</t>
  </si>
  <si>
    <t>(04607) 서울특별시 중구 동호로18길 9 (신당동, 지산타운 1층 101호)</t>
  </si>
  <si>
    <t>2038128023</t>
  </si>
  <si>
    <t>40,493,600</t>
  </si>
  <si>
    <t>9</t>
  </si>
  <si>
    <t>(30147) 세종특별자치시 시청대로 336 (반곡동)</t>
  </si>
  <si>
    <t>2298200586</t>
  </si>
  <si>
    <t>10,000,000</t>
  </si>
  <si>
    <t>김재진</t>
  </si>
  <si>
    <t>8</t>
  </si>
  <si>
    <t>(06018) 서울특별시 강남구 압구정로46길 5-10 (신사동) 304호</t>
  </si>
  <si>
    <t>1208786787</t>
  </si>
  <si>
    <t>11,880,000</t>
  </si>
  <si>
    <t>7</t>
  </si>
  <si>
    <t>(03929) 서울특별시 마포구 성암로 179, 13층(상암동, 한샘상암)</t>
  </si>
  <si>
    <t>3018174419</t>
  </si>
  <si>
    <t>3,960,000</t>
  </si>
  <si>
    <t>6</t>
  </si>
  <si>
    <t>(10564) 경기도 고양시 덕양구 삼송로 12, 803호(원흥동, 반도유스궤어)</t>
  </si>
  <si>
    <t>1198160029</t>
  </si>
  <si>
    <t>1,980,000</t>
  </si>
  <si>
    <t>5</t>
  </si>
  <si>
    <t>(34016) 대전광역시 유성구 테크노3로 65-0,6층 603호 (관평동)</t>
  </si>
  <si>
    <t>7608101944</t>
  </si>
  <si>
    <t>2,376,000</t>
  </si>
  <si>
    <t>4</t>
  </si>
  <si>
    <t>(08358) 서울특별시 구로구 오리로 1197-0 (오류동, 금강수목원아파트) 115동 204호</t>
  </si>
  <si>
    <t>1081458443</t>
  </si>
  <si>
    <t>1,848,000</t>
  </si>
  <si>
    <t>3</t>
  </si>
  <si>
    <t>(06729) 서울특별시 서초구 남부순환로347길 88(서초동,승지빌딩 3층)</t>
  </si>
  <si>
    <t>1068602412</t>
  </si>
  <si>
    <t>597,600</t>
  </si>
  <si>
    <t>2</t>
  </si>
  <si>
    <t>(05836) 서울특별시 송파구 법원로 127-0 (문정동) 문정대병벨리온 1620호</t>
  </si>
  <si>
    <t>1208766893</t>
  </si>
  <si>
    <t>3,300,000</t>
  </si>
  <si>
    <t>1</t>
  </si>
  <si>
    <t>조달수수료</t>
  </si>
  <si>
    <t>용역현장</t>
  </si>
  <si>
    <t>실제완수일자</t>
  </si>
  <si>
    <t>입찰일자</t>
  </si>
  <si>
    <t>낙찰금액</t>
  </si>
  <si>
    <t>낙찰율(%)</t>
  </si>
  <si>
    <t>완수일자</t>
  </si>
  <si>
    <t>착수일자</t>
  </si>
  <si>
    <t>대표업체주소</t>
  </si>
  <si>
    <t>낙찰업체명</t>
  </si>
  <si>
    <t>사업자등록번호</t>
  </si>
  <si>
    <t>예정가격</t>
  </si>
  <si>
    <t>계약금액</t>
  </si>
  <si>
    <t>계약일자</t>
  </si>
  <si>
    <t>계약방법</t>
  </si>
  <si>
    <t>대표자명</t>
  </si>
  <si>
    <t>신규장기구분</t>
  </si>
  <si>
    <t>공종</t>
  </si>
  <si>
    <t>계약기관</t>
  </si>
  <si>
    <t>수요기관명</t>
  </si>
  <si>
    <t>용역명</t>
  </si>
  <si>
    <t>계약번호</t>
  </si>
  <si>
    <t>No.</t>
  </si>
  <si>
    <t>[검색건수 : 39 건]</t>
  </si>
  <si>
    <t>계약기간 : 2021/01/01 ~ 2021/11/29</t>
  </si>
  <si>
    <t>기관명 : 재단법인 한국수자원조사기술원</t>
  </si>
  <si>
    <t>계약 관리 대장</t>
  </si>
  <si>
    <t>저수심용 무선유량측정장비 구매</t>
    <phoneticPr fontId="1" type="noConversion"/>
  </si>
  <si>
    <t>환경부 연계용 영상회의 시스템 구축</t>
    <phoneticPr fontId="1" type="noConversion"/>
  </si>
  <si>
    <t>휴대용 초음파 유속계(ADV) 구매</t>
    <phoneticPr fontId="1" type="noConversion"/>
  </si>
  <si>
    <t>드론의 자율운항 및 전자파표면유속계 연계 시스템 개발</t>
    <phoneticPr fontId="1" type="noConversion"/>
  </si>
  <si>
    <t>신형 전자파표면유속계(MU2730) 구매</t>
    <phoneticPr fontId="1" type="noConversion"/>
  </si>
  <si>
    <t>2021-071</t>
    <phoneticPr fontId="1" type="noConversion"/>
  </si>
  <si>
    <t>신강원</t>
    <phoneticPr fontId="1" type="noConversion"/>
  </si>
  <si>
    <t>경성대학교 산학협력단</t>
    <phoneticPr fontId="1" type="noConversion"/>
  </si>
  <si>
    <t>2021-072</t>
    <phoneticPr fontId="1" type="noConversion"/>
  </si>
  <si>
    <t>장수현</t>
    <phoneticPr fontId="1" type="noConversion"/>
  </si>
  <si>
    <t>주식회사 오파스넷</t>
    <phoneticPr fontId="1" type="noConversion"/>
  </si>
  <si>
    <t>2021-073</t>
    <phoneticPr fontId="1" type="noConversion"/>
  </si>
  <si>
    <t>2021-074</t>
    <phoneticPr fontId="1" type="noConversion"/>
  </si>
  <si>
    <t>김재성</t>
    <phoneticPr fontId="1" type="noConversion"/>
  </si>
  <si>
    <t>모멘트</t>
    <phoneticPr fontId="1" type="noConversion"/>
  </si>
  <si>
    <t>2021년도 공공기관 고객만족도 조사 용역</t>
    <phoneticPr fontId="1" type="noConversion"/>
  </si>
  <si>
    <t>2021-075</t>
    <phoneticPr fontId="1" type="noConversion"/>
  </si>
  <si>
    <t>최훈성</t>
    <phoneticPr fontId="1" type="noConversion"/>
  </si>
  <si>
    <t>주식회사 초이스밸류</t>
    <phoneticPr fontId="1" type="noConversion"/>
  </si>
  <si>
    <t>2021-076</t>
    <phoneticPr fontId="1" type="noConversion"/>
  </si>
  <si>
    <t>김순자</t>
    <phoneticPr fontId="1" type="noConversion"/>
  </si>
  <si>
    <t>뉴하이컴</t>
    <phoneticPr fontId="1" type="noConversion"/>
  </si>
  <si>
    <t>2021년 한국수자원조사기술원 동계용 피복 구매</t>
    <phoneticPr fontId="1" type="noConversion"/>
  </si>
  <si>
    <t>2021-077</t>
    <phoneticPr fontId="1" type="noConversion"/>
  </si>
  <si>
    <t>양유종</t>
    <phoneticPr fontId="1" type="noConversion"/>
  </si>
  <si>
    <t>도깨비유통</t>
    <phoneticPr fontId="1" type="noConversion"/>
  </si>
  <si>
    <t>조사기획부</t>
    <phoneticPr fontId="1" type="noConversion"/>
  </si>
  <si>
    <t>2021-078</t>
    <phoneticPr fontId="1" type="noConversion"/>
  </si>
  <si>
    <t>이종현</t>
    <phoneticPr fontId="1" type="noConversion"/>
  </si>
  <si>
    <t>주식회사 세이프티온솔루션</t>
    <phoneticPr fontId="1" type="noConversion"/>
  </si>
  <si>
    <t>2021-079</t>
    <phoneticPr fontId="1" type="noConversion"/>
  </si>
  <si>
    <t>김재진</t>
    <phoneticPr fontId="1" type="noConversion"/>
  </si>
  <si>
    <t>한국조세재정연구원</t>
    <phoneticPr fontId="1" type="noConversion"/>
  </si>
  <si>
    <t>2022년 기술원 회계 및 세무대리 용역</t>
    <phoneticPr fontId="1" type="noConversion"/>
  </si>
  <si>
    <t>2021-080</t>
    <phoneticPr fontId="1" type="noConversion"/>
  </si>
  <si>
    <t>황수웅</t>
    <phoneticPr fontId="1" type="noConversion"/>
  </si>
  <si>
    <t>주식회사 보트텍</t>
    <phoneticPr fontId="1" type="noConversion"/>
  </si>
  <si>
    <t>2021-081</t>
    <phoneticPr fontId="1" type="noConversion"/>
  </si>
  <si>
    <t>배재중</t>
    <phoneticPr fontId="1" type="noConversion"/>
  </si>
  <si>
    <t>㈜우진정보</t>
    <phoneticPr fontId="1" type="noConversion"/>
  </si>
  <si>
    <t>2021-082</t>
    <phoneticPr fontId="1" type="noConversion"/>
  </si>
  <si>
    <t>노덕권</t>
    <phoneticPr fontId="1" type="noConversion"/>
  </si>
  <si>
    <t>주식회사 루트웰</t>
    <phoneticPr fontId="1" type="noConversion"/>
  </si>
  <si>
    <t>재무회계팀</t>
    <phoneticPr fontId="1" type="noConversion"/>
  </si>
  <si>
    <t>2021-083</t>
    <phoneticPr fontId="1" type="noConversion"/>
  </si>
  <si>
    <t>첨단인프라실</t>
    <phoneticPr fontId="1" type="noConversion"/>
  </si>
  <si>
    <t>김정훈</t>
    <phoneticPr fontId="1" type="noConversion"/>
  </si>
  <si>
    <t>주식회사 코어인프라</t>
    <phoneticPr fontId="1" type="noConversion"/>
  </si>
  <si>
    <t>2021-084</t>
    <phoneticPr fontId="1" type="noConversion"/>
  </si>
  <si>
    <t>최숙자</t>
    <phoneticPr fontId="1" type="noConversion"/>
  </si>
  <si>
    <t>한성</t>
    <phoneticPr fontId="1" type="noConversion"/>
  </si>
  <si>
    <t>2021-085</t>
    <phoneticPr fontId="1" type="noConversion"/>
  </si>
  <si>
    <t>인재경영팀</t>
    <phoneticPr fontId="1" type="noConversion"/>
  </si>
  <si>
    <t>김정문</t>
    <phoneticPr fontId="1" type="noConversion"/>
  </si>
  <si>
    <t>2021-086</t>
    <phoneticPr fontId="1" type="noConversion"/>
  </si>
  <si>
    <t>백금선 세무회계사무소</t>
    <phoneticPr fontId="1" type="noConversion"/>
  </si>
  <si>
    <t>국가계약법 시행령 제26조제1항제5호가목5)가) (추정가격 2천만원 초과 1억원 이하 물품용역(여성기업))</t>
    <phoneticPr fontId="1" type="noConversion"/>
  </si>
  <si>
    <t>김우진</t>
    <phoneticPr fontId="1" type="noConversion"/>
  </si>
  <si>
    <t>네이션</t>
    <phoneticPr fontId="1" type="noConversion"/>
  </si>
  <si>
    <t>세금계산서 발급</t>
    <phoneticPr fontId="1" type="noConversion"/>
  </si>
  <si>
    <t>지출결의</t>
    <phoneticPr fontId="1" type="noConversion"/>
  </si>
  <si>
    <t>2022-001</t>
    <phoneticPr fontId="1" type="noConversion"/>
  </si>
  <si>
    <t>2022-002</t>
    <phoneticPr fontId="1" type="noConversion"/>
  </si>
  <si>
    <t>월정산</t>
    <phoneticPr fontId="1" type="noConversion"/>
  </si>
  <si>
    <t>미집행</t>
    <phoneticPr fontId="1" type="noConversion"/>
  </si>
  <si>
    <t>제외(보험)</t>
    <phoneticPr fontId="1" type="noConversion"/>
  </si>
  <si>
    <t>월정산</t>
    <phoneticPr fontId="1" type="noConversion"/>
  </si>
  <si>
    <t>소요일</t>
    <phoneticPr fontId="1" type="noConversion"/>
  </si>
  <si>
    <t>2월</t>
    <phoneticPr fontId="1" type="noConversion"/>
  </si>
  <si>
    <t>3월</t>
    <phoneticPr fontId="1" type="noConversion"/>
  </si>
  <si>
    <t>4월</t>
  </si>
  <si>
    <t>5월</t>
  </si>
  <si>
    <t>7월</t>
  </si>
  <si>
    <t>4월</t>
    <phoneticPr fontId="1" type="noConversion"/>
  </si>
  <si>
    <t>5월</t>
    <phoneticPr fontId="1" type="noConversion"/>
  </si>
  <si>
    <t>6월</t>
    <phoneticPr fontId="1" type="noConversion"/>
  </si>
  <si>
    <t>12월</t>
  </si>
  <si>
    <t>7월</t>
    <phoneticPr fontId="1" type="noConversion"/>
  </si>
  <si>
    <t>9월</t>
    <phoneticPr fontId="1" type="noConversion"/>
  </si>
  <si>
    <t>10월</t>
    <phoneticPr fontId="1" type="noConversion"/>
  </si>
  <si>
    <t>11월</t>
    <phoneticPr fontId="1" type="noConversion"/>
  </si>
  <si>
    <t>12월</t>
    <phoneticPr fontId="1" type="noConversion"/>
  </si>
  <si>
    <t>1분기</t>
    <phoneticPr fontId="1" type="noConversion"/>
  </si>
  <si>
    <t>2분기</t>
    <phoneticPr fontId="1" type="noConversion"/>
  </si>
  <si>
    <t>3분기</t>
    <phoneticPr fontId="1" type="noConversion"/>
  </si>
  <si>
    <t>4분기</t>
    <phoneticPr fontId="1" type="noConversion"/>
  </si>
  <si>
    <t>기간(월)</t>
    <phoneticPr fontId="1" type="noConversion"/>
  </si>
  <si>
    <t>기간(분기)</t>
    <phoneticPr fontId="1" type="noConversion"/>
  </si>
  <si>
    <t>기초금액</t>
    <phoneticPr fontId="1" type="noConversion"/>
  </si>
  <si>
    <t>해당없음(수의)</t>
    <phoneticPr fontId="1" type="noConversion"/>
  </si>
  <si>
    <t>전략기획실</t>
    <phoneticPr fontId="1" type="noConversion"/>
  </si>
  <si>
    <t>안전보건관리단</t>
    <phoneticPr fontId="1" type="noConversion"/>
  </si>
  <si>
    <t>김은경</t>
    <phoneticPr fontId="1" type="noConversion"/>
  </si>
  <si>
    <t>한도산업보건센터주식회사</t>
    <phoneticPr fontId="1" type="noConversion"/>
  </si>
  <si>
    <t>예정가격</t>
    <phoneticPr fontId="1" type="noConversion"/>
  </si>
  <si>
    <t>서울특별시 송파구 법원로 127-0 (문정동) 문정대병벨리온 1113-2호</t>
    <phoneticPr fontId="1" type="noConversion"/>
  </si>
  <si>
    <t>서울특별시 서초구 남부순환로347길 88(서초동,승지빌딩 3층)</t>
    <phoneticPr fontId="1" type="noConversion"/>
  </si>
  <si>
    <t>서울특별시 구로구 오리로 1197-0 (오류동, 금강수목원아파트) 115동 204호</t>
    <phoneticPr fontId="1" type="noConversion"/>
  </si>
  <si>
    <t>서울특별시 마포구 성암로 179, 13층(상암동, 한샘상암)</t>
    <phoneticPr fontId="1" type="noConversion"/>
  </si>
  <si>
    <t>경기도 고양시 덕양구 동송로 23-28, 305동2003호(동산동)</t>
    <phoneticPr fontId="1" type="noConversion"/>
  </si>
  <si>
    <t>대전광역시 유성구 테크노3로 65-0,6층 603호 (관평동)</t>
    <phoneticPr fontId="1" type="noConversion"/>
  </si>
  <si>
    <t>서울특별시 강남구 압구정로46길 5-10 (신사동) 304호</t>
    <phoneticPr fontId="1" type="noConversion"/>
  </si>
  <si>
    <t>세종특별자치시 시청대로 336 (반곡동)</t>
    <phoneticPr fontId="1" type="noConversion"/>
  </si>
  <si>
    <t>서울특별시 중구 동호로18길 9 (신당동, 지산타운 1층 101호)</t>
    <phoneticPr fontId="1" type="noConversion"/>
  </si>
  <si>
    <t>경기도 수원시 영통구 법조로 25-0 (하동) A동 3005호,3006호 (광교SK뷰레이크)</t>
    <phoneticPr fontId="1" type="noConversion"/>
  </si>
  <si>
    <t>경기도 수원시 팔달구 세지로 164-1</t>
    <phoneticPr fontId="1" type="noConversion"/>
  </si>
  <si>
    <t>경기도 안양시 동안구 학의로 282, 603호,604호(관양동, 금강펜테리움아이티타워)</t>
    <phoneticPr fontId="1" type="noConversion"/>
  </si>
  <si>
    <t>경기도 남양주시 와부읍 도곡길 45-51</t>
    <phoneticPr fontId="1" type="noConversion"/>
  </si>
  <si>
    <t>경기도 안양시 동안구 시민대로 383, 비동 708호(관양동, 디지털엠파이어)</t>
    <phoneticPr fontId="1" type="noConversion"/>
  </si>
  <si>
    <t>경기도 김포시 김포한강11로 322-0 (운양동) 더파크뷰테라스 257호</t>
    <phoneticPr fontId="1" type="noConversion"/>
  </si>
  <si>
    <t>서울특별시 서초구 서초동 1710-1 SK브로드밴드 5F</t>
    <phoneticPr fontId="1" type="noConversion"/>
  </si>
  <si>
    <t>서울특별시 서초구 서초대로74길 14 (서초동)</t>
    <phoneticPr fontId="1" type="noConversion"/>
  </si>
  <si>
    <t>인천광역시 남구 경원대로 816번길 3</t>
    <phoneticPr fontId="1" type="noConversion"/>
  </si>
  <si>
    <t>서울특별시 종로구 세종대로 163, 현대해상빌딩 (세종로)</t>
    <phoneticPr fontId="1" type="noConversion"/>
  </si>
  <si>
    <t>서울특별시 구로구 디지털로 242, 501호(구로동,한화비즈메트로1차)</t>
    <phoneticPr fontId="1" type="noConversion"/>
  </si>
  <si>
    <t>서울특별시 광진구 긴고랑로20길 51-0 (중곡동)</t>
    <phoneticPr fontId="1" type="noConversion"/>
  </si>
  <si>
    <t>서울특별시 중구 을지로 100, 비동 19층(을지로2가, 파인에비뉴)</t>
    <phoneticPr fontId="1" type="noConversion"/>
  </si>
  <si>
    <t>경기도 고양시 덕양구 호국로 787-0 (주교동) 403호</t>
    <phoneticPr fontId="1" type="noConversion"/>
  </si>
  <si>
    <t>경상남도 김해시 경원로 12-1 (내동) 1층</t>
    <phoneticPr fontId="1" type="noConversion"/>
  </si>
  <si>
    <t>경기도 안성시 원곡면 용소길 47-25</t>
    <phoneticPr fontId="1" type="noConversion"/>
  </si>
  <si>
    <t>서울특별시 서초구 서초중앙로8길 89-2 (서초동) 2층</t>
    <phoneticPr fontId="1" type="noConversion"/>
  </si>
  <si>
    <t>경기도 의정부시 둔야로45번길 11-0 (의정부동) , 1층 1046호</t>
    <phoneticPr fontId="1" type="noConversion"/>
  </si>
  <si>
    <t>충청남도 서산시 성연면 성연5로 46 (서산골드클래스) 105-402</t>
    <phoneticPr fontId="1" type="noConversion"/>
  </si>
  <si>
    <t>서울특별시 영등포구 의사당대로 3, 현대캐피탈빌딩 (여의도동)</t>
    <phoneticPr fontId="1" type="noConversion"/>
  </si>
  <si>
    <t>서울특별시 서초구 효령로 237, 302호(서초동, 서초한신리빙타워)</t>
    <phoneticPr fontId="1" type="noConversion"/>
  </si>
  <si>
    <t>서울특별시 구로구 서부샛길 822 (구로동)</t>
    <phoneticPr fontId="1" type="noConversion"/>
  </si>
  <si>
    <t>경기도 부천시 원미로201번길 35 (원미동,비엠티빌딩)</t>
    <phoneticPr fontId="1" type="noConversion"/>
  </si>
  <si>
    <t>인천광역시 연수구 해돋이로 168 (송도동) 502호</t>
    <phoneticPr fontId="1" type="noConversion"/>
  </si>
  <si>
    <t>경기도 고양시 일산동구 중앙로 1068-0 (백석동) 502호, 6층</t>
    <phoneticPr fontId="1" type="noConversion"/>
  </si>
  <si>
    <t>경기도 시흥시 마유로 226, C동 503호 (정왕동, 파인힐 오피스텔)</t>
    <phoneticPr fontId="1" type="noConversion"/>
  </si>
  <si>
    <t>대구광역시 달서구 구마로26안길 59-0 (본동)</t>
    <phoneticPr fontId="1" type="noConversion"/>
  </si>
  <si>
    <t>경상남도 창원시 성산구 대정로 99, 202-703 (남양동, 성원2차아파트)</t>
    <phoneticPr fontId="1" type="noConversion"/>
  </si>
  <si>
    <t>경기도 성남시 분당구 내정로113번길 4, 203호 (정자동, 정자프라자)</t>
    <phoneticPr fontId="1" type="noConversion"/>
  </si>
  <si>
    <t>경기도 부천시 소사구 경인로 440-0 (괴안동)</t>
    <phoneticPr fontId="1" type="noConversion"/>
  </si>
  <si>
    <t>서울특별시 서초구 남부순환로350길 54, 2층(양재동, 브이타워)</t>
    <phoneticPr fontId="1" type="noConversion"/>
  </si>
  <si>
    <t>경기도 용인시 처인구 명지로 116, 자연캠퍼스 수리실험동 2층 15204호(남동, 명지대학교)</t>
    <phoneticPr fontId="1" type="noConversion"/>
  </si>
  <si>
    <t>서울특별시 금천구 가산디지털1로 181-0 (가산동) W센터 1701호~1705호</t>
    <phoneticPr fontId="1" type="noConversion"/>
  </si>
  <si>
    <t>경기도 의정부시 신흥로 146-1 ,3층(호원동,봉화빌딩)</t>
    <phoneticPr fontId="1" type="noConversion"/>
  </si>
  <si>
    <t>서울특별시 금천구 가산디지털1로 131, 비동 301호, 302호 (가산동, 비와이씨 하이씨티)</t>
    <phoneticPr fontId="1" type="noConversion"/>
  </si>
  <si>
    <t>경상남도 창녕군 계성면 영산계성로 400</t>
    <phoneticPr fontId="1" type="noConversion"/>
  </si>
  <si>
    <t>대전광역시 서구 계룡로 326번길 3 승일미디어타워</t>
    <phoneticPr fontId="1" type="noConversion"/>
  </si>
  <si>
    <t>서울특별시 금천구 가산디지털1로 145 에이스하이엔디타워 3차 110호</t>
    <phoneticPr fontId="1" type="noConversion"/>
  </si>
  <si>
    <t>경기도 평택시 청북면 청북로 174-0</t>
    <phoneticPr fontId="1" type="noConversion"/>
  </si>
  <si>
    <t>서울특별시 금천구 가산디지털2로 184-0 (가산동, 벽산/경인디지털밸리2) 303-305호</t>
    <phoneticPr fontId="1" type="noConversion"/>
  </si>
  <si>
    <t>고양시 일산동구 원당로 511, 3호</t>
    <phoneticPr fontId="1" type="noConversion"/>
  </si>
  <si>
    <t>서울특별시 용산구 청파로47길 11-0 (청파동3가)</t>
    <phoneticPr fontId="1" type="noConversion"/>
  </si>
  <si>
    <t>경기도 안성시 원곡면 용소길 47-25 ()</t>
    <phoneticPr fontId="1" type="noConversion"/>
  </si>
  <si>
    <t>경기도 고양시 덕양구 삼원로 51(원흥동) 원흥줌하이필드 517호</t>
    <phoneticPr fontId="1" type="noConversion"/>
  </si>
  <si>
    <t>경기도 양주시 고읍남로39번길 129-7 (광사동) 301호</t>
    <phoneticPr fontId="1" type="noConversion"/>
  </si>
  <si>
    <t>경기도 부천시 경인로 605 105동 2003호</t>
    <phoneticPr fontId="1" type="noConversion"/>
  </si>
  <si>
    <t>경기도 안양시 만안구 만안로 284, 1동 201호(안양동, 마인빌)</t>
    <phoneticPr fontId="1" type="noConversion"/>
  </si>
  <si>
    <t>서울특별시 금천구 가산디지털1로 75-15 (가산동, 하우스디와이즈타워)</t>
    <phoneticPr fontId="1" type="noConversion"/>
  </si>
  <si>
    <t>인천광역시 남동구 남동동로 331-0 남동공단43블럭7롯트</t>
    <phoneticPr fontId="1" type="noConversion"/>
  </si>
  <si>
    <t>서울특별시 송파구 송파대로 201-0 (문정동) 테라타워2 A동 1319호</t>
    <phoneticPr fontId="1" type="noConversion"/>
  </si>
  <si>
    <t>대전광역시 유성구 유성대로1689번길 125 (전민동)</t>
    <phoneticPr fontId="1" type="noConversion"/>
  </si>
  <si>
    <t>서울특별시 강서구 화곡로 416, 1118호 (등촌동, 가양역 더스카이밸리5차 지식산업센터)</t>
    <phoneticPr fontId="1" type="noConversion"/>
  </si>
  <si>
    <t>서울특별시 구로구 디지털로34길 43, 코오롱싸이언스밸리1차 911호 (구로동)</t>
    <phoneticPr fontId="1" type="noConversion"/>
  </si>
  <si>
    <t>부산광역시 남구 수영로 309-0 (대연동)</t>
    <phoneticPr fontId="1" type="noConversion"/>
  </si>
  <si>
    <t>서울특별시 강남구 테헤란로 512-0 (대치동) 10층</t>
    <phoneticPr fontId="1" type="noConversion"/>
  </si>
  <si>
    <t>경기도 남양주시 의안로 155, 1811동 701호(평내동, 평내마을신명스카이뷰)</t>
    <phoneticPr fontId="1" type="noConversion"/>
  </si>
  <si>
    <t>인천광역시 미추홀구 염전로 336-0 (주안동), (주)도움빌딩 4층 401-비호</t>
    <phoneticPr fontId="1" type="noConversion"/>
  </si>
  <si>
    <t>전라남도 순천시 대석3길 32-0 (연향동) 2층</t>
    <phoneticPr fontId="1" type="noConversion"/>
  </si>
  <si>
    <t>서울특별시 노원구 동일로 1028, 도깨비유통(공릉동, 한의학명가)</t>
    <phoneticPr fontId="1" type="noConversion"/>
  </si>
  <si>
    <t>경기도 성남시 분당구 판교역로 225-18, 103호 (삼평동, 이룸빌딩)</t>
    <phoneticPr fontId="1" type="noConversion"/>
  </si>
  <si>
    <t>전라북도 김제시 백산면 지평선산단6길 126-13</t>
    <phoneticPr fontId="1" type="noConversion"/>
  </si>
  <si>
    <t>서울특별시 성동구 광나루로8길 31, 제4층 제405호(성수동2가, 성수에스케이브이원센터2</t>
    <phoneticPr fontId="1" type="noConversion"/>
  </si>
  <si>
    <t>서울특별시 영등포구 영등포로 103 (당산동2가) 하나비즈타워 603호</t>
    <phoneticPr fontId="1" type="noConversion"/>
  </si>
  <si>
    <t>경기도 성남시 수정구 위례광장로 328, 705호(창곡동, 우성위례타워)</t>
    <phoneticPr fontId="1" type="noConversion"/>
  </si>
  <si>
    <t>전라북도 익산시 선화로 260(남중동)</t>
    <phoneticPr fontId="1" type="noConversion"/>
  </si>
  <si>
    <t>서울특별시 송파구 중대로 121, 롯데캐슬파인힐 2층(가락동)</t>
    <phoneticPr fontId="1" type="noConversion"/>
  </si>
  <si>
    <t>경기도 고양시 일산동구 중앙로 1305-30, 923호 (장항동)</t>
    <phoneticPr fontId="1" type="noConversion"/>
  </si>
  <si>
    <t>서울특별시 강북구 삼양로27길 19, 208동 1401호(미아동, 삼성래미안트리베라아파트)</t>
    <phoneticPr fontId="1" type="noConversion"/>
  </si>
  <si>
    <t>경기도 고양시 일산서구 덕이로 30-28, 3H 202호 (덕이동, 양우씨네플렉스)</t>
    <phoneticPr fontId="1" type="noConversion"/>
  </si>
  <si>
    <t>경기도 시흥시 군자로487번길 3-0(거모동) 301호</t>
    <phoneticPr fontId="1" type="noConversion"/>
  </si>
  <si>
    <t>박명숙</t>
    <phoneticPr fontId="1" type="noConversion"/>
  </si>
  <si>
    <t>대명건설기계</t>
    <phoneticPr fontId="1" type="noConversion"/>
  </si>
  <si>
    <t>경기도 파주시 광탄면 큰여울길 20-21 상가동 105호</t>
    <phoneticPr fontId="1" type="noConversion"/>
  </si>
  <si>
    <t>서울시 마포구 성암로 179, 13층 (상암동)</t>
    <phoneticPr fontId="1" type="noConversion"/>
  </si>
  <si>
    <t>정인</t>
    <phoneticPr fontId="1" type="noConversion"/>
  </si>
  <si>
    <t>건축사사무소 가경</t>
    <phoneticPr fontId="1" type="noConversion"/>
  </si>
  <si>
    <t>경기도 안성시 삼거리길 29, 2층(가사동, 아시아빌딩)</t>
    <phoneticPr fontId="1" type="noConversion"/>
  </si>
  <si>
    <t>송용규</t>
    <phoneticPr fontId="1" type="noConversion"/>
  </si>
  <si>
    <t>㈜쿼터니언</t>
    <phoneticPr fontId="1" type="noConversion"/>
  </si>
  <si>
    <t>경기도 고양시 덕양구 항공대학로 76 (화전동) 중소벤쳐지원센터 101호</t>
    <phoneticPr fontId="1" type="noConversion"/>
  </si>
  <si>
    <t>국가계약법 시행령 제27조제1항 (재공고 입찰에 부친 경우로서 입찰자 또는 낙찰자가 없는 경우)</t>
  </si>
  <si>
    <t>정진완</t>
    <phoneticPr fontId="1" type="noConversion"/>
  </si>
  <si>
    <t>사단법인 한국척수장애인협회 디지털사업단</t>
    <phoneticPr fontId="1" type="noConversion"/>
  </si>
  <si>
    <t>서울특별시 영등포구 의사당대로 22, 6층 604호 (여의도동, 이룸센터)</t>
    <phoneticPr fontId="1" type="noConversion"/>
  </si>
  <si>
    <t>전남국</t>
    <phoneticPr fontId="1" type="noConversion"/>
  </si>
  <si>
    <t>제주특별자치도 제주시 연북로 21-0, 에코에비뉴 1609호</t>
    <phoneticPr fontId="1" type="noConversion"/>
  </si>
  <si>
    <t>주식회사우정상사</t>
    <phoneticPr fontId="1" type="noConversion"/>
  </si>
  <si>
    <t>공통</t>
    <phoneticPr fontId="1" type="noConversion"/>
  </si>
  <si>
    <t>최종웅</t>
    <phoneticPr fontId="1" type="noConversion"/>
  </si>
  <si>
    <t>오룡</t>
    <phoneticPr fontId="1" type="noConversion"/>
  </si>
  <si>
    <t>인천광역시 계양구 안남로551번길 21, 외 1필지 1층(효성동)</t>
    <phoneticPr fontId="1" type="noConversion"/>
  </si>
  <si>
    <t>총무팀</t>
    <phoneticPr fontId="1" type="noConversion"/>
  </si>
  <si>
    <t>김기환</t>
    <phoneticPr fontId="1" type="noConversion"/>
  </si>
  <si>
    <t>㈜케이비손해보험</t>
    <phoneticPr fontId="1" type="noConversion"/>
  </si>
  <si>
    <t>서울특별시 강남구 테헤란로 117</t>
    <phoneticPr fontId="1" type="noConversion"/>
  </si>
  <si>
    <t>장지호</t>
    <phoneticPr fontId="1" type="noConversion"/>
  </si>
  <si>
    <t>케이티텔레캅㈜</t>
    <phoneticPr fontId="1" type="noConversion"/>
  </si>
  <si>
    <t>서울시 구로구 가마산로 291</t>
    <phoneticPr fontId="1" type="noConversion"/>
  </si>
  <si>
    <t>국가계약법 시행령 제26조 제1항 제5호 가목 1) (추정가격 2억원 이하 전문공사)</t>
    <phoneticPr fontId="1" type="noConversion"/>
  </si>
  <si>
    <t>박진우</t>
    <phoneticPr fontId="1" type="noConversion"/>
  </si>
  <si>
    <t>주식회사 제이유통</t>
    <phoneticPr fontId="1" type="noConversion"/>
  </si>
  <si>
    <t xml:space="preserve">경기도 화성시 10용사로 456 (반송동) 3층 </t>
    <phoneticPr fontId="1" type="noConversion"/>
  </si>
  <si>
    <t>김종현</t>
    <phoneticPr fontId="1" type="noConversion"/>
  </si>
  <si>
    <t>주식회사 쏠단</t>
    <phoneticPr fontId="1" type="noConversion"/>
  </si>
  <si>
    <t>서울 송파구 송파대로 201, 비동 비-1208호</t>
    <phoneticPr fontId="1" type="noConversion"/>
  </si>
  <si>
    <t>이선임</t>
    <phoneticPr fontId="1" type="noConversion"/>
  </si>
  <si>
    <t>나무컴퍼니</t>
    <phoneticPr fontId="1" type="noConversion"/>
  </si>
  <si>
    <t>경기도 수원시 권선구 금곡로 140번길73</t>
    <phoneticPr fontId="1" type="noConversion"/>
  </si>
  <si>
    <t>서울특별시 종로구 세종대로 163, 현대해상빌딩</t>
    <phoneticPr fontId="1" type="noConversion"/>
  </si>
  <si>
    <t>정승호</t>
    <phoneticPr fontId="1" type="noConversion"/>
  </si>
  <si>
    <t>알파유통 주식회사</t>
    <phoneticPr fontId="1" type="noConversion"/>
  </si>
  <si>
    <t>정인재</t>
    <phoneticPr fontId="1" type="noConversion"/>
  </si>
  <si>
    <t>주식회사 아이티솔</t>
    <phoneticPr fontId="1" type="noConversion"/>
  </si>
  <si>
    <t>서울 구로구 디지털로33길 48, 대륭포스트타워7차604호</t>
    <phoneticPr fontId="1" type="noConversion"/>
  </si>
  <si>
    <t>한국수자원학회</t>
    <phoneticPr fontId="1" type="noConversion"/>
  </si>
  <si>
    <t>서울특별시 서초구 효령로 237, 302호</t>
    <phoneticPr fontId="1" type="noConversion"/>
  </si>
  <si>
    <t>어영수</t>
    <phoneticPr fontId="1" type="noConversion"/>
  </si>
  <si>
    <t>주식회사 제이아이이엔지</t>
    <phoneticPr fontId="1" type="noConversion"/>
  </si>
  <si>
    <t>경기도 하남시 미사대로 550-0(덕풍동) C2-76</t>
    <phoneticPr fontId="1" type="noConversion"/>
  </si>
  <si>
    <t>대기토양물정보팀</t>
    <phoneticPr fontId="1" type="noConversion"/>
  </si>
  <si>
    <t>안전보건관리실</t>
    <phoneticPr fontId="1" type="noConversion"/>
  </si>
  <si>
    <t>김선영</t>
    <phoneticPr fontId="1" type="noConversion"/>
  </si>
  <si>
    <t>㈜에스티엔컴퍼니</t>
    <phoneticPr fontId="1" type="noConversion"/>
  </si>
  <si>
    <t>경기도 안양시 동안구 흥안대로 (41173)</t>
    <phoneticPr fontId="1" type="noConversion"/>
  </si>
  <si>
    <t>갓피플주식회사</t>
    <phoneticPr fontId="1" type="noConversion"/>
  </si>
  <si>
    <t>경기 고양시 덕양구 호국로 787</t>
    <phoneticPr fontId="1" type="noConversion"/>
  </si>
  <si>
    <t>국가계약법 시행령 제26조제1항제5호가목5)가) (추정가격 2천만원 초과 1억원 이하 물품용역(사회적기업))</t>
    <phoneticPr fontId="1" type="noConversion"/>
  </si>
  <si>
    <t>서울특별시 강남구 강남대로 320, 황화빌딩 1505</t>
    <phoneticPr fontId="1" type="noConversion"/>
  </si>
  <si>
    <t>김효정</t>
    <phoneticPr fontId="1" type="noConversion"/>
  </si>
  <si>
    <t>마리나그림</t>
    <phoneticPr fontId="1" type="noConversion"/>
  </si>
  <si>
    <t>서울특별시 금천구 가산디지털2로 98, 1107-h038호</t>
    <phoneticPr fontId="1" type="noConversion"/>
  </si>
  <si>
    <t>박상준</t>
    <phoneticPr fontId="1" type="noConversion"/>
  </si>
  <si>
    <t>주식회사 에스엠네트웍스</t>
    <phoneticPr fontId="1" type="noConversion"/>
  </si>
  <si>
    <t>경기도 시흥시 월곶중앙로14번길 94, 4층</t>
    <phoneticPr fontId="1" type="noConversion"/>
  </si>
  <si>
    <t>유정식</t>
    <phoneticPr fontId="1" type="noConversion"/>
  </si>
  <si>
    <t>유복전기㈜</t>
    <phoneticPr fontId="1" type="noConversion"/>
  </si>
  <si>
    <t>서울특별시 송파구 석촌동 송파대로 49길 6</t>
    <phoneticPr fontId="1" type="noConversion"/>
  </si>
  <si>
    <t>이순화</t>
    <phoneticPr fontId="1" type="noConversion"/>
  </si>
  <si>
    <t>㈜더올가</t>
    <phoneticPr fontId="1" type="noConversion"/>
  </si>
  <si>
    <t>경기도 남양주시 경춘로691번길 42</t>
    <phoneticPr fontId="1" type="noConversion"/>
  </si>
  <si>
    <t>국가계약법 시행령 제26조제1항제5호가목5)가) (추정가격 2천만원 초과 1억원 이하 물품용역(여성기업, 사회적기업))</t>
    <phoneticPr fontId="1" type="noConversion"/>
  </si>
  <si>
    <t>안수정</t>
    <phoneticPr fontId="1" type="noConversion"/>
  </si>
  <si>
    <t>사단법인 한국안전관리사협회</t>
    <phoneticPr fontId="1" type="noConversion"/>
  </si>
  <si>
    <t xml:space="preserve">경기도 화성시 병점3로 12-0  (병점동) 2층 202호 </t>
    <phoneticPr fontId="1" type="noConversion"/>
  </si>
  <si>
    <t>김은숙</t>
    <phoneticPr fontId="1" type="noConversion"/>
  </si>
  <si>
    <t>미래유통</t>
    <phoneticPr fontId="1" type="noConversion"/>
  </si>
  <si>
    <t>부산광역시 기장군 기장읍 차성서로77번길 56-12</t>
    <phoneticPr fontId="1" type="noConversion"/>
  </si>
  <si>
    <t>고은희</t>
    <phoneticPr fontId="1" type="noConversion"/>
  </si>
  <si>
    <t>인트로맨㈜</t>
    <phoneticPr fontId="1" type="noConversion"/>
  </si>
  <si>
    <t>서울특별시 성동구 연무장5가길 7, 13층</t>
    <phoneticPr fontId="1" type="noConversion"/>
  </si>
  <si>
    <t>임수현</t>
    <phoneticPr fontId="1" type="noConversion"/>
  </si>
  <si>
    <t>에이치컴퍼니</t>
    <phoneticPr fontId="1" type="noConversion"/>
  </si>
  <si>
    <t>충천암도 부여군 규암면 흥수로 771-5</t>
    <phoneticPr fontId="1" type="noConversion"/>
  </si>
  <si>
    <t>손귀화</t>
    <phoneticPr fontId="1" type="noConversion"/>
  </si>
  <si>
    <t>주식회사 시울프마린</t>
    <phoneticPr fontId="1" type="noConversion"/>
  </si>
  <si>
    <t xml:space="preserve">부산광역시 사상구 사상로319번길 64-0 (덕포동) </t>
    <phoneticPr fontId="1" type="noConversion"/>
  </si>
  <si>
    <t xml:space="preserve">경상남도 창녕군 계성면 영산계성로 400 </t>
    <phoneticPr fontId="1" type="noConversion"/>
  </si>
  <si>
    <t>국가계약법 시행령 제26조제1항제2호아목(특허 또는 실용신안등록 등)</t>
    <phoneticPr fontId="1" type="noConversion"/>
  </si>
  <si>
    <t>2단계</t>
    <phoneticPr fontId="1" type="noConversion"/>
  </si>
  <si>
    <t>적격</t>
    <phoneticPr fontId="1" type="noConversion"/>
  </si>
  <si>
    <t>오석현</t>
    <phoneticPr fontId="1" type="noConversion"/>
  </si>
  <si>
    <t>알파ENC</t>
    <phoneticPr fontId="1" type="noConversion"/>
  </si>
  <si>
    <t>전라남도 순천시 북문길 151-0 (매곡동),2동</t>
    <phoneticPr fontId="1" type="noConversion"/>
  </si>
  <si>
    <t>한빛영상의학센터</t>
    <phoneticPr fontId="1" type="noConversion"/>
  </si>
  <si>
    <t>경기도 고양시 일산동구 중앙로 1068</t>
    <phoneticPr fontId="1" type="noConversion"/>
  </si>
  <si>
    <t>수문자료정보관리시스템(HDIMS) 재구축사업(2단계)</t>
    <phoneticPr fontId="1" type="noConversion"/>
  </si>
  <si>
    <t>2022년 자동유량측정시설 보수</t>
    <phoneticPr fontId="1" type="noConversion"/>
  </si>
  <si>
    <t>우주선 중성자 측정장비(CRNP) 구매</t>
  </si>
  <si>
    <t>주식회사 비앤피인스트루먼트</t>
    <phoneticPr fontId="1" type="noConversion"/>
  </si>
  <si>
    <t>서울특별시 강남구 봉은사로 133 (논현동)</t>
    <phoneticPr fontId="1" type="noConversion"/>
  </si>
  <si>
    <t>박정훈</t>
    <phoneticPr fontId="1" type="noConversion"/>
  </si>
  <si>
    <t>수현테크</t>
    <phoneticPr fontId="1" type="noConversion"/>
  </si>
  <si>
    <t>경상남도 김해시 김해대로2453번길 22-0</t>
    <phoneticPr fontId="1" type="noConversion"/>
  </si>
  <si>
    <t>박선규</t>
    <phoneticPr fontId="1" type="noConversion"/>
  </si>
  <si>
    <t>경기도 수원시 장안구 서부로 2066 3층</t>
    <phoneticPr fontId="1" type="noConversion"/>
  </si>
  <si>
    <t>성균관대학교 산학협력단</t>
    <phoneticPr fontId="1" type="noConversion"/>
  </si>
  <si>
    <t>박수현</t>
    <phoneticPr fontId="1" type="noConversion"/>
  </si>
  <si>
    <t>㈜피티엔랩</t>
    <phoneticPr fontId="1" type="noConversion"/>
  </si>
  <si>
    <t>서울특별시 구로구 디지털로34길 43, 9층 910호</t>
    <phoneticPr fontId="1" type="noConversion"/>
  </si>
  <si>
    <t>최선희</t>
    <phoneticPr fontId="1" type="noConversion"/>
  </si>
  <si>
    <t>비비엠글로벌</t>
    <phoneticPr fontId="1" type="noConversion"/>
  </si>
  <si>
    <t>서울특별시 서초구 사임당로 27, 4층</t>
    <phoneticPr fontId="1" type="noConversion"/>
  </si>
  <si>
    <t>한재근</t>
    <phoneticPr fontId="1" type="noConversion"/>
  </si>
  <si>
    <t>㈜한일랩테크</t>
    <phoneticPr fontId="1" type="noConversion"/>
  </si>
  <si>
    <t>경기도 양주시 평화로 1677번길 26-38(화정동)</t>
    <phoneticPr fontId="1" type="noConversion"/>
  </si>
  <si>
    <t>서울특별시 금천구 가산디지털1로 131</t>
    <phoneticPr fontId="1" type="noConversion"/>
  </si>
  <si>
    <t>권영범</t>
    <phoneticPr fontId="1" type="noConversion"/>
  </si>
  <si>
    <t>서울특별시 강서구 양천로 583 우림블루9 비즈니스센터 A 동 23F</t>
    <phoneticPr fontId="1" type="noConversion"/>
  </si>
  <si>
    <t>㈜영림원소프트랩</t>
    <phoneticPr fontId="1" type="noConversion"/>
  </si>
  <si>
    <t>안전보건실</t>
    <phoneticPr fontId="1" type="noConversion"/>
  </si>
  <si>
    <t>서울특별시 구로구 디지털로33길 12, 501 ~ 505호</t>
    <phoneticPr fontId="1" type="noConversion"/>
  </si>
  <si>
    <t>김지성</t>
    <phoneticPr fontId="1" type="noConversion"/>
  </si>
  <si>
    <t>경기도 고양시 일산동구 무궁화로 20-38</t>
    <phoneticPr fontId="1" type="noConversion"/>
  </si>
  <si>
    <t>주식회사 아키브소프트</t>
    <phoneticPr fontId="1" type="noConversion"/>
  </si>
  <si>
    <t>현달호</t>
    <phoneticPr fontId="1" type="noConversion"/>
  </si>
  <si>
    <t>사단법인 지방행정발전연구원</t>
    <phoneticPr fontId="1" type="noConversion"/>
  </si>
  <si>
    <t>대구광역시 달서구 화암로71길 9</t>
    <phoneticPr fontId="1" type="noConversion"/>
  </si>
  <si>
    <t>김기완</t>
    <phoneticPr fontId="1" type="noConversion"/>
  </si>
  <si>
    <t>서울특별시 용산구 원효로 210-30, 103호 (신계동)</t>
    <phoneticPr fontId="1" type="noConversion"/>
  </si>
  <si>
    <t>경기도 고양시 일산동구 일산로138, 일산테크노타운 804호</t>
    <phoneticPr fontId="1" type="noConversion"/>
  </si>
  <si>
    <t>2022-002</t>
    <phoneticPr fontId="1" type="noConversion"/>
  </si>
  <si>
    <t>2022-003</t>
  </si>
  <si>
    <t>2022-004</t>
  </si>
  <si>
    <t>2022-005</t>
  </si>
  <si>
    <t>2022-006</t>
  </si>
  <si>
    <t>2022-007</t>
  </si>
  <si>
    <t>2022-008</t>
  </si>
  <si>
    <t>2022-009</t>
  </si>
  <si>
    <t>2022-010</t>
  </si>
  <si>
    <t>2022-011</t>
  </si>
  <si>
    <t>2022-012</t>
  </si>
  <si>
    <t>2022-013</t>
  </si>
  <si>
    <t>2022-014</t>
  </si>
  <si>
    <t>2022-015</t>
  </si>
  <si>
    <t>2022-016</t>
  </si>
  <si>
    <t>2022-017</t>
  </si>
  <si>
    <t>2022-018</t>
  </si>
  <si>
    <t>2022-019</t>
  </si>
  <si>
    <t>2022-020</t>
  </si>
  <si>
    <t>2022-021</t>
  </si>
  <si>
    <t>2022-022</t>
  </si>
  <si>
    <t>2022-023</t>
  </si>
  <si>
    <t>2022-024</t>
  </si>
  <si>
    <t>2022-025</t>
  </si>
  <si>
    <t>2022-026</t>
  </si>
  <si>
    <t>2022-027</t>
  </si>
  <si>
    <t>2022-028</t>
  </si>
  <si>
    <t>2022-029</t>
  </si>
  <si>
    <t>2022-030</t>
  </si>
  <si>
    <t>2022-031</t>
  </si>
  <si>
    <t>2022-032</t>
  </si>
  <si>
    <t>2022-033</t>
  </si>
  <si>
    <t>2022-034</t>
  </si>
  <si>
    <t>2022-035</t>
  </si>
  <si>
    <t>2022-036</t>
  </si>
  <si>
    <t>2022-037</t>
  </si>
  <si>
    <t>2022-038</t>
  </si>
  <si>
    <t>2022-039</t>
  </si>
  <si>
    <t>2022-040</t>
  </si>
  <si>
    <t>2022-041</t>
  </si>
  <si>
    <t>2022-042</t>
  </si>
  <si>
    <t>2022-043</t>
  </si>
  <si>
    <t>2022-044</t>
  </si>
  <si>
    <t>2022-045</t>
  </si>
  <si>
    <t>2022-046</t>
  </si>
  <si>
    <t>2022-047</t>
  </si>
  <si>
    <t>2022-048</t>
  </si>
  <si>
    <t>2022-049</t>
  </si>
  <si>
    <t>2022-050</t>
  </si>
  <si>
    <t>2022-051</t>
  </si>
  <si>
    <t>2022-052</t>
  </si>
  <si>
    <t>2022-053</t>
  </si>
  <si>
    <t>2022-054</t>
  </si>
  <si>
    <t>2022-055</t>
  </si>
  <si>
    <t>2022-056</t>
  </si>
  <si>
    <t>2022-057</t>
  </si>
  <si>
    <t>2022-058</t>
  </si>
  <si>
    <t>2022-059</t>
  </si>
  <si>
    <t>2022-060</t>
  </si>
  <si>
    <t>2022년 수문조사(유량측정) 소모품 구매</t>
  </si>
  <si>
    <t>자동유량측정시설 설치 실시설계</t>
  </si>
  <si>
    <t>2022년 한국수자원조사기술원 보건관리 대행 용역</t>
  </si>
  <si>
    <t>다항목 수질측정기 구매</t>
  </si>
  <si>
    <t>전자문서시스템 추가기능 라이선스 구매</t>
  </si>
  <si>
    <t>업무공간 리모델링 설계 위탁용역</t>
  </si>
  <si>
    <t>2022년 자동유량관측소 신설 실시설계</t>
  </si>
  <si>
    <t>저수지 증발량 측정시설 설치 실시설계</t>
  </si>
  <si>
    <t>2021년도 경영실적보고서 편집인쇄 용역</t>
  </si>
  <si>
    <t>저수심용 ADCP 및 ADCP 무선이동보트 구매</t>
  </si>
  <si>
    <t>2022년 상반기 기술원 업무용차량 임차용역</t>
  </si>
  <si>
    <t>2022년 자동유량측정시설 운영관리시스템 유지관리</t>
  </si>
  <si>
    <t>2022년 자동유량측정시설 시설물 유지관리</t>
  </si>
  <si>
    <t>2021년도 수문조사 보고서 인쇄</t>
  </si>
  <si>
    <t>2022년 업무공간 이사업체 위탁용역</t>
  </si>
  <si>
    <t>2022년 업무공간 리모델링(통신)</t>
  </si>
  <si>
    <t>2022년 무인비행장치(드론) 보험</t>
  </si>
  <si>
    <t>2022년도 휴대용 초음파 유속계(ADV) 구매</t>
  </si>
  <si>
    <t>증발산량관측소 기체분석기 보정장비 구매</t>
  </si>
  <si>
    <t>측량장비(광파기) 구매</t>
  </si>
  <si>
    <t>2022년 한국수자원조사기술원 단체보장보험</t>
  </si>
  <si>
    <t>2022년 측정소모품(보트 및 선외기) 구매</t>
  </si>
  <si>
    <t>2022년 수문자료정보관리시스템(HDIMS) 유지보수</t>
  </si>
  <si>
    <t>2022년 KIHS 수자원 포럼 운영 위탁</t>
  </si>
  <si>
    <t>한국수자원조사기술원 업무공간 리모델링 및 환경개선(건축공사)</t>
  </si>
  <si>
    <t>전산실 전기작업</t>
  </si>
  <si>
    <t>2022년 기술원 사무공간 방역 용역</t>
  </si>
  <si>
    <t>토양수분량관측소 노후시설 등 개선 용역</t>
  </si>
  <si>
    <t>한국수자원조사기술원 업무공간 리모델링 및 환경개선(전기공사)</t>
  </si>
  <si>
    <t>한국수자원조사기술원 업무공간 리모델링 및 환경개선(소방공사)</t>
  </si>
  <si>
    <t>2022년 안전보건물품 구매</t>
  </si>
  <si>
    <t>2022년 관리감독자 등 안전보건교육 위탁</t>
  </si>
  <si>
    <t>시험지점 실시간 자료수집, 처리 및 저장용 DB서버 구매</t>
  </si>
  <si>
    <t>2022년 휴대용 초음파 유속계(ADV) 구매(2차)</t>
  </si>
  <si>
    <t>2022년 제4차 공개채용(NCS 필기전형) 대행 용역</t>
  </si>
  <si>
    <t>한국수자원조사기술원 구명조끼(팽창식, 수압감지식) 임차</t>
  </si>
  <si>
    <t>2022년 전자파 표면유속계 구매</t>
  </si>
  <si>
    <t>2022년 수문조사(유량측정) 부자 단가계약</t>
  </si>
  <si>
    <t>2022년 하계 현장근무복 구매</t>
  </si>
  <si>
    <t>2022년 한국수자원조사기술원 건강검진 용역</t>
  </si>
  <si>
    <t>이동거치형 다회선 표면유량측정시스템 구매</t>
  </si>
  <si>
    <t>Cosmic-ray neutron probe를 활용한 준실시간 공간 토양수분 측정시스템 개발</t>
  </si>
  <si>
    <t>다항목측정시스템 제작 및 설치</t>
  </si>
  <si>
    <t>증발산량 관측소(플럭스타워) 측정장비 구매</t>
  </si>
  <si>
    <t>신형 전자파 표면유속계(MU2730)(금강)</t>
  </si>
  <si>
    <t>2022년 수문조사 교육콘텐츠 영문화 및 전문가 검수</t>
  </si>
  <si>
    <t>2022년 한국수자원조사기술원 대표 SNS 채널 운영 용역</t>
  </si>
  <si>
    <t>강수량계 검정장비 구매</t>
  </si>
  <si>
    <t>수문조사 교육프로그램 고도화 컨설팅 용역</t>
  </si>
  <si>
    <t>2022년 하반기 경영정보시스템(ERP) 유지보수 계약 요청</t>
  </si>
  <si>
    <t>안전보건관리체계 구축 및 안전보건경영시스템(ISO 45001) 인증 컨설팅</t>
  </si>
  <si>
    <t>2022년 저수심용 무선유량측정장비 구매</t>
  </si>
  <si>
    <t>영상 자동유량계측장비를 활용한 홍수기 측정시스템 구매</t>
  </si>
  <si>
    <t>KIHS 기록물 전수조사 및 정리 용역</t>
  </si>
  <si>
    <t>한국수자원조사기술원 지역사무소 설치를 위한 연구용역</t>
  </si>
  <si>
    <t>수중입도분석기(LISST-200X) 구매</t>
  </si>
  <si>
    <t>통합 드론시스템 구매</t>
  </si>
  <si>
    <t>FDR식 토양수분량 측정장비 구매</t>
    <phoneticPr fontId="1" type="noConversion"/>
  </si>
  <si>
    <t>드론의 자율운항 및 전자파표면유속계 연계 시스템 개발</t>
    <phoneticPr fontId="1" type="noConversion"/>
  </si>
  <si>
    <t xml:space="preserve">                                                                                                                                                                                                                                       </t>
    <phoneticPr fontId="1" type="noConversion"/>
  </si>
  <si>
    <t>협상(비예가)</t>
    <phoneticPr fontId="1" type="noConversion"/>
  </si>
  <si>
    <t>김지민, 연성은</t>
    <phoneticPr fontId="1" type="noConversion"/>
  </si>
  <si>
    <t>주식회사 다한정보기술</t>
    <phoneticPr fontId="1" type="noConversion"/>
  </si>
  <si>
    <t>서울특별시 금천구 서부샛길 606, 비동 24층 2410, 2411호</t>
    <phoneticPr fontId="1" type="noConversion"/>
  </si>
  <si>
    <t>2019-005</t>
    <phoneticPr fontId="1" type="noConversion"/>
  </si>
  <si>
    <t>2019-006</t>
    <phoneticPr fontId="1" type="noConversion"/>
  </si>
  <si>
    <t>2019-007</t>
    <phoneticPr fontId="1" type="noConversion"/>
  </si>
  <si>
    <t>2019-008</t>
    <phoneticPr fontId="1" type="noConversion"/>
  </si>
  <si>
    <t>2022-061</t>
  </si>
  <si>
    <t>2022-062</t>
  </si>
  <si>
    <t>2022-063</t>
  </si>
  <si>
    <t>계약담당</t>
    <phoneticPr fontId="1" type="noConversion"/>
  </si>
  <si>
    <t>물공용</t>
    <phoneticPr fontId="1" type="noConversion"/>
  </si>
  <si>
    <t>공고번호</t>
    <phoneticPr fontId="1" type="noConversion"/>
  </si>
  <si>
    <t>공고게시일</t>
    <phoneticPr fontId="1" type="noConversion"/>
  </si>
  <si>
    <t>공고종료일</t>
    <phoneticPr fontId="1" type="noConversion"/>
  </si>
  <si>
    <t>재공고여부</t>
    <phoneticPr fontId="1" type="noConversion"/>
  </si>
  <si>
    <t>수요부서</t>
    <phoneticPr fontId="1" type="noConversion"/>
  </si>
  <si>
    <t>낙찰자결정</t>
    <phoneticPr fontId="1" type="noConversion"/>
  </si>
  <si>
    <t>지급소요</t>
    <phoneticPr fontId="1" type="noConversion"/>
  </si>
  <si>
    <t>경진희</t>
    <phoneticPr fontId="1" type="noConversion"/>
  </si>
  <si>
    <t>경영지원실</t>
    <phoneticPr fontId="1" type="noConversion"/>
  </si>
  <si>
    <t>최대웅</t>
    <phoneticPr fontId="1" type="noConversion"/>
  </si>
  <si>
    <t>연구개발실</t>
    <phoneticPr fontId="1" type="noConversion"/>
  </si>
  <si>
    <t>정책기획실</t>
    <phoneticPr fontId="1" type="noConversion"/>
  </si>
  <si>
    <t>정책기획실 外6</t>
    <phoneticPr fontId="1" type="noConversion"/>
  </si>
  <si>
    <t>이학수</t>
    <phoneticPr fontId="1" type="noConversion"/>
  </si>
  <si>
    <t>신성철</t>
    <phoneticPr fontId="1" type="noConversion"/>
  </si>
  <si>
    <t>연구개발실,정책기획실</t>
    <phoneticPr fontId="1" type="noConversion"/>
  </si>
  <si>
    <t>김영란</t>
    <phoneticPr fontId="1" type="noConversion"/>
  </si>
  <si>
    <t>이재찬</t>
    <phoneticPr fontId="1" type="noConversion"/>
  </si>
  <si>
    <t>20190239006-00</t>
    <phoneticPr fontId="1" type="noConversion"/>
  </si>
  <si>
    <t>20190238831-01</t>
    <phoneticPr fontId="1" type="noConversion"/>
  </si>
  <si>
    <t>재공고-&gt;수의계약</t>
    <phoneticPr fontId="1" type="noConversion"/>
  </si>
  <si>
    <t>201902376643-01</t>
    <phoneticPr fontId="1" type="noConversion"/>
  </si>
  <si>
    <t>재공고</t>
    <phoneticPr fontId="1" type="noConversion"/>
  </si>
  <si>
    <t>201906240479-00</t>
    <phoneticPr fontId="1" type="noConversion"/>
  </si>
  <si>
    <t>20191227968-00</t>
    <phoneticPr fontId="1" type="noConversion"/>
  </si>
  <si>
    <t>20191224503-01</t>
    <phoneticPr fontId="1" type="noConversion"/>
  </si>
  <si>
    <t xml:space="preserve"> 2020/06/25</t>
    <phoneticPr fontId="1" type="noConversion"/>
  </si>
  <si>
    <t>변경(수정)</t>
    <phoneticPr fontId="1" type="noConversion"/>
  </si>
  <si>
    <t>20201116812-00</t>
    <phoneticPr fontId="1" type="noConversion"/>
  </si>
  <si>
    <t xml:space="preserve"> 2020-11-13</t>
    <phoneticPr fontId="1" type="noConversion"/>
  </si>
  <si>
    <t>20201136439-01</t>
    <phoneticPr fontId="1" type="noConversion"/>
  </si>
  <si>
    <t>변경공고</t>
    <phoneticPr fontId="1" type="noConversion"/>
  </si>
  <si>
    <t>20210108939-00</t>
    <phoneticPr fontId="1" type="noConversion"/>
  </si>
  <si>
    <t>신규공고</t>
    <phoneticPr fontId="1" type="noConversion"/>
  </si>
  <si>
    <t>20210108663-01</t>
    <phoneticPr fontId="1" type="noConversion"/>
  </si>
  <si>
    <t>20210108819-01</t>
    <phoneticPr fontId="1" type="noConversion"/>
  </si>
  <si>
    <t>20210217529-00</t>
    <phoneticPr fontId="1" type="noConversion"/>
  </si>
  <si>
    <t>20210217520-01</t>
    <phoneticPr fontId="1" type="noConversion"/>
  </si>
  <si>
    <t>20210319075-00</t>
    <phoneticPr fontId="1" type="noConversion"/>
  </si>
  <si>
    <t>20210317374-00</t>
    <phoneticPr fontId="1" type="noConversion"/>
  </si>
  <si>
    <t>20210522824-00</t>
    <phoneticPr fontId="1" type="noConversion"/>
  </si>
  <si>
    <t>20210445812-02</t>
    <phoneticPr fontId="1" type="noConversion"/>
  </si>
  <si>
    <t>20210445819-00</t>
    <phoneticPr fontId="1" type="noConversion"/>
  </si>
  <si>
    <t>20210519969-00</t>
  </si>
  <si>
    <t>20210605915-00</t>
    <phoneticPr fontId="1" type="noConversion"/>
  </si>
  <si>
    <t>20210607430-00</t>
    <phoneticPr fontId="1" type="noConversion"/>
  </si>
  <si>
    <t>20210510507-00</t>
    <phoneticPr fontId="1" type="noConversion"/>
  </si>
  <si>
    <t>20210535285-00</t>
    <phoneticPr fontId="1" type="noConversion"/>
  </si>
  <si>
    <t>20210535479-01</t>
    <phoneticPr fontId="1" type="noConversion"/>
  </si>
  <si>
    <t>20210607376-00</t>
    <phoneticPr fontId="1" type="noConversion"/>
  </si>
  <si>
    <t>20210607339-00</t>
    <phoneticPr fontId="1" type="noConversion"/>
  </si>
  <si>
    <t>20210603354-00</t>
    <phoneticPr fontId="1" type="noConversion"/>
  </si>
  <si>
    <t>20210517359-00</t>
    <phoneticPr fontId="1" type="noConversion"/>
  </si>
  <si>
    <t>20210701908-00</t>
    <phoneticPr fontId="1" type="noConversion"/>
  </si>
  <si>
    <t>20210605990-00</t>
    <phoneticPr fontId="1" type="noConversion"/>
  </si>
  <si>
    <t>20210713750-01</t>
    <phoneticPr fontId="1" type="noConversion"/>
  </si>
  <si>
    <t>20210802591-00</t>
    <phoneticPr fontId="1" type="noConversion"/>
  </si>
  <si>
    <t>20211008839-00</t>
    <phoneticPr fontId="1" type="noConversion"/>
  </si>
  <si>
    <t>20210718211-00</t>
    <phoneticPr fontId="1" type="noConversion"/>
  </si>
  <si>
    <t>20210826205-00</t>
    <phoneticPr fontId="1" type="noConversion"/>
  </si>
  <si>
    <t>20210830844-00</t>
    <phoneticPr fontId="1" type="noConversion"/>
  </si>
  <si>
    <t>20210826777-01</t>
    <phoneticPr fontId="1" type="noConversion"/>
  </si>
  <si>
    <t>20210905422-00</t>
    <phoneticPr fontId="1" type="noConversion"/>
  </si>
  <si>
    <t>20210924413-00</t>
    <phoneticPr fontId="1" type="noConversion"/>
  </si>
  <si>
    <t>20211011013-00</t>
    <phoneticPr fontId="1" type="noConversion"/>
  </si>
  <si>
    <t>20211021418-00</t>
    <phoneticPr fontId="1" type="noConversion"/>
  </si>
  <si>
    <t>20211011577-00</t>
    <phoneticPr fontId="1" type="noConversion"/>
  </si>
  <si>
    <t>20211105128-00</t>
    <phoneticPr fontId="1" type="noConversion"/>
  </si>
  <si>
    <t>20211114782-00</t>
    <phoneticPr fontId="1" type="noConversion"/>
  </si>
  <si>
    <t>20211128560-00</t>
    <phoneticPr fontId="1" type="noConversion"/>
  </si>
  <si>
    <t>20211138902-00</t>
    <phoneticPr fontId="1" type="noConversion"/>
  </si>
  <si>
    <t>20211144301-00</t>
    <phoneticPr fontId="1" type="noConversion"/>
  </si>
  <si>
    <t>20211204278-02</t>
    <phoneticPr fontId="1" type="noConversion"/>
  </si>
  <si>
    <t>20211139582-00</t>
    <phoneticPr fontId="1" type="noConversion"/>
  </si>
  <si>
    <t>20211122546-00</t>
    <phoneticPr fontId="1" type="noConversion"/>
  </si>
  <si>
    <t>20211139397-00</t>
    <phoneticPr fontId="1" type="noConversion"/>
  </si>
  <si>
    <t>20211144282-00</t>
    <phoneticPr fontId="1" type="noConversion"/>
  </si>
  <si>
    <t>20211202016-00</t>
    <phoneticPr fontId="1" type="noConversion"/>
  </si>
  <si>
    <t>20211210532-00</t>
    <phoneticPr fontId="1" type="noConversion"/>
  </si>
  <si>
    <t>20211201975-00</t>
    <phoneticPr fontId="1" type="noConversion"/>
  </si>
  <si>
    <t>20211226134-00</t>
    <phoneticPr fontId="1" type="noConversion"/>
  </si>
  <si>
    <t>20220101255-00</t>
    <phoneticPr fontId="1" type="noConversion"/>
  </si>
  <si>
    <t>20220101200-00</t>
    <phoneticPr fontId="1" type="noConversion"/>
  </si>
  <si>
    <t>20220104133-00</t>
    <phoneticPr fontId="1" type="noConversion"/>
  </si>
  <si>
    <t>20211239338-00</t>
    <phoneticPr fontId="1" type="noConversion"/>
  </si>
  <si>
    <t>20220104193-00</t>
    <phoneticPr fontId="1" type="noConversion"/>
  </si>
  <si>
    <t>20220118952-00</t>
    <phoneticPr fontId="1" type="noConversion"/>
  </si>
  <si>
    <t>20220306009-00</t>
    <phoneticPr fontId="1" type="noConversion"/>
  </si>
  <si>
    <t>20220236166-00</t>
    <phoneticPr fontId="1" type="noConversion"/>
  </si>
  <si>
    <t>20220303668-00</t>
    <phoneticPr fontId="1" type="noConversion"/>
  </si>
  <si>
    <t>20220313539-00</t>
    <phoneticPr fontId="1" type="noConversion"/>
  </si>
  <si>
    <t>20220316302-00</t>
    <phoneticPr fontId="1" type="noConversion"/>
  </si>
  <si>
    <t>20220308537-00</t>
    <phoneticPr fontId="1" type="noConversion"/>
  </si>
  <si>
    <t>20220337878-00</t>
    <phoneticPr fontId="1" type="noConversion"/>
  </si>
  <si>
    <t>20220349323-00</t>
    <phoneticPr fontId="1" type="noConversion"/>
  </si>
  <si>
    <t>20220351517-00</t>
    <phoneticPr fontId="1" type="noConversion"/>
  </si>
  <si>
    <t>20220406600-00</t>
    <phoneticPr fontId="1" type="noConversion"/>
  </si>
  <si>
    <t>20220429360-00</t>
    <phoneticPr fontId="1" type="noConversion"/>
  </si>
  <si>
    <t>20220448839-00</t>
    <phoneticPr fontId="1" type="noConversion"/>
  </si>
  <si>
    <t>20220444845-00</t>
    <phoneticPr fontId="1" type="noConversion"/>
  </si>
  <si>
    <t>20220508089-00</t>
    <phoneticPr fontId="1" type="noConversion"/>
  </si>
  <si>
    <t>20220432754-00</t>
    <phoneticPr fontId="1" type="noConversion"/>
  </si>
  <si>
    <t>20220523560-00</t>
    <phoneticPr fontId="1" type="noConversion"/>
  </si>
  <si>
    <t>20220501991-00</t>
    <phoneticPr fontId="1" type="noConversion"/>
  </si>
  <si>
    <t>20220448757-00</t>
    <phoneticPr fontId="1" type="noConversion"/>
  </si>
  <si>
    <t>20220518658-00</t>
    <phoneticPr fontId="1" type="noConversion"/>
  </si>
  <si>
    <t>20220534710-00</t>
    <phoneticPr fontId="1" type="noConversion"/>
  </si>
  <si>
    <t>20220530990-00</t>
    <phoneticPr fontId="1" type="noConversion"/>
  </si>
  <si>
    <t>20220529876-00</t>
    <phoneticPr fontId="1" type="noConversion"/>
  </si>
  <si>
    <t>20220545560-00</t>
    <phoneticPr fontId="1" type="noConversion"/>
  </si>
  <si>
    <t>20220540881-00</t>
    <phoneticPr fontId="1" type="noConversion"/>
  </si>
  <si>
    <t>20220540843-00</t>
    <phoneticPr fontId="1" type="noConversion"/>
  </si>
  <si>
    <t>20220525994-00</t>
    <phoneticPr fontId="1" type="noConversion"/>
  </si>
  <si>
    <t>20220622116-00</t>
    <phoneticPr fontId="1" type="noConversion"/>
  </si>
  <si>
    <t>20220603781-00</t>
    <phoneticPr fontId="1" type="noConversion"/>
  </si>
  <si>
    <t>20220617838-00</t>
    <phoneticPr fontId="1" type="noConversion"/>
  </si>
  <si>
    <t>20220618070-00</t>
    <phoneticPr fontId="1" type="noConversion"/>
  </si>
  <si>
    <t>20220618002-00</t>
    <phoneticPr fontId="1" type="noConversion"/>
  </si>
  <si>
    <t>20220617951-00</t>
    <phoneticPr fontId="1" type="noConversion"/>
  </si>
  <si>
    <t>20220706726-00</t>
    <phoneticPr fontId="1" type="noConversion"/>
  </si>
  <si>
    <t>20220635578-00</t>
    <phoneticPr fontId="1" type="noConversion"/>
  </si>
  <si>
    <t>20220707378-00</t>
    <phoneticPr fontId="1" type="noConversion"/>
  </si>
  <si>
    <t>20220802369-00</t>
    <phoneticPr fontId="1" type="noConversion"/>
  </si>
  <si>
    <t>투찰업체수</t>
    <phoneticPr fontId="1" type="noConversion"/>
  </si>
  <si>
    <t>20190631662-00</t>
    <phoneticPr fontId="1" type="noConversion"/>
  </si>
  <si>
    <t>20190539733-00</t>
    <phoneticPr fontId="1" type="noConversion"/>
  </si>
  <si>
    <t>20201214200-00</t>
  </si>
  <si>
    <t>20220120659-00</t>
  </si>
  <si>
    <t>20180322330-01</t>
    <phoneticPr fontId="1" type="noConversion"/>
  </si>
  <si>
    <t>20180306103-00</t>
    <phoneticPr fontId="1" type="noConversion"/>
  </si>
  <si>
    <t>20180306142-00</t>
    <phoneticPr fontId="1" type="noConversion"/>
  </si>
  <si>
    <t>20180409075-00</t>
    <phoneticPr fontId="1" type="noConversion"/>
  </si>
  <si>
    <t>20180343404-00</t>
    <phoneticPr fontId="1" type="noConversion"/>
  </si>
  <si>
    <t>20180411172-00</t>
    <phoneticPr fontId="1" type="noConversion"/>
  </si>
  <si>
    <t>20180516831-00</t>
    <phoneticPr fontId="1" type="noConversion"/>
  </si>
  <si>
    <t>20180431978-00</t>
    <phoneticPr fontId="1" type="noConversion"/>
  </si>
  <si>
    <t>20180509478-00</t>
    <phoneticPr fontId="1" type="noConversion"/>
  </si>
  <si>
    <t>20180530990-00</t>
    <phoneticPr fontId="1" type="noConversion"/>
  </si>
  <si>
    <t>20180610711-00</t>
    <phoneticPr fontId="1" type="noConversion"/>
  </si>
  <si>
    <t>20180610714-00</t>
    <phoneticPr fontId="1" type="noConversion"/>
  </si>
  <si>
    <t>20180610715-01</t>
  </si>
  <si>
    <t>20180804799-00</t>
    <phoneticPr fontId="1" type="noConversion"/>
  </si>
  <si>
    <t>20180913563-00</t>
    <phoneticPr fontId="1" type="noConversion"/>
  </si>
  <si>
    <t>20181104212-00</t>
    <phoneticPr fontId="1" type="noConversion"/>
  </si>
  <si>
    <t>20181130760-00</t>
    <phoneticPr fontId="1" type="noConversion"/>
  </si>
  <si>
    <t>업체 주소</t>
    <phoneticPr fontId="1" type="noConversion"/>
  </si>
  <si>
    <t>수의</t>
    <phoneticPr fontId="1" type="noConversion"/>
  </si>
  <si>
    <t>경기도 고양시 일산동구 중앙로 1305-30, 923호</t>
    <phoneticPr fontId="1" type="noConversion"/>
  </si>
  <si>
    <t>서울특별시 강남구 봉은사로 133, MJL빌딩 5층</t>
    <phoneticPr fontId="1" type="noConversion"/>
  </si>
  <si>
    <t>서울특별시 마포구 마포대로 127-0 (공덕동) 풍림브이아이피텔 1508호</t>
    <phoneticPr fontId="1" type="noConversion"/>
  </si>
  <si>
    <t>경기도 성남시 분당구 판교로 289</t>
    <phoneticPr fontId="1" type="noConversion"/>
  </si>
  <si>
    <t>인천광역시 남동구 호구포로 50, 403,404,405,406호</t>
    <phoneticPr fontId="1" type="noConversion"/>
  </si>
  <si>
    <t>경기도 안양시 동안구 전파로 88, 신원비젼타워8층</t>
    <phoneticPr fontId="1" type="noConversion"/>
  </si>
  <si>
    <t>인천광역시 서구 정서진로 410, 에이동 401호 (오류동, 환경산업연구단지)</t>
    <phoneticPr fontId="1" type="noConversion"/>
  </si>
  <si>
    <t>서울특별시 구로구 디지털로27길 36, 이스페이스 806호</t>
    <phoneticPr fontId="1" type="noConversion"/>
  </si>
  <si>
    <t>서울특별시 마포구 와우산로 94</t>
    <phoneticPr fontId="1" type="noConversion"/>
  </si>
  <si>
    <t>서울특별시 중랑구 신내역로 111, 423호,424호</t>
    <phoneticPr fontId="1" type="noConversion"/>
  </si>
  <si>
    <t>강원도 춘천시 서면 박사로 882</t>
    <phoneticPr fontId="1" type="noConversion"/>
  </si>
  <si>
    <t>서울특별시 강남구 도산대로1길 46, 정원빌딩</t>
    <phoneticPr fontId="1" type="noConversion"/>
  </si>
  <si>
    <t>경기도 성남시 분당구 느티로77번길 9-0</t>
    <phoneticPr fontId="1" type="noConversion"/>
  </si>
  <si>
    <t>서울특별시 구로구 경인로53길 90-0 1108호</t>
    <phoneticPr fontId="1" type="noConversion"/>
  </si>
  <si>
    <t>경상남도 김해시 생림면 봉림로 134</t>
    <phoneticPr fontId="1" type="noConversion"/>
  </si>
  <si>
    <t>인천광역시 부평구 경인로 855</t>
  </si>
  <si>
    <t>경기도 성남시 분당구 불정로 90 (정자동)</t>
    <phoneticPr fontId="1" type="noConversion"/>
  </si>
  <si>
    <t>서울특별시 송파구 올림픽로 300 롯데월드타워 26층</t>
    <phoneticPr fontId="1" type="noConversion"/>
  </si>
  <si>
    <t>서울특별시 중구 동호로20길 86, 지하1층</t>
    <phoneticPr fontId="1" type="noConversion"/>
  </si>
  <si>
    <t>서울특별시 강남구 강남대로 320, 황화빌딩 1505 (역삼동)</t>
    <phoneticPr fontId="1" type="noConversion"/>
  </si>
  <si>
    <t>서울특별시 종로구 새문안로5가길 28(적선동)</t>
    <phoneticPr fontId="1" type="noConversion"/>
  </si>
  <si>
    <t>서울특별시 영등포구 국제금융로8길 27-9, 602호</t>
    <phoneticPr fontId="1" type="noConversion"/>
  </si>
  <si>
    <t>서울특별시 영등포구 의사당대로 8(여의도동, 삼환까뮤빌딩8층)</t>
    <phoneticPr fontId="1" type="noConversion"/>
  </si>
  <si>
    <t>경기도 고양시 일산동구 일산로 142, 627호</t>
    <phoneticPr fontId="1" type="noConversion"/>
  </si>
  <si>
    <t>서울특별시 종로구 세종대로 163, 현대해상빌딩 (세종로)</t>
  </si>
  <si>
    <t>서울특별시 영등포구 여의대로 56</t>
    <phoneticPr fontId="1" type="noConversion"/>
  </si>
  <si>
    <t>서울특별시 용산구 이태원로 223-5, 비101호</t>
    <phoneticPr fontId="1" type="noConversion"/>
  </si>
  <si>
    <t>부산광역시 동구 성남이로60번길 30, 3층</t>
    <phoneticPr fontId="1" type="noConversion"/>
  </si>
  <si>
    <t>서울특별시 구로구 경인로53길 15-0 (구로동, 중앙유통단지) 지하1층 C-17호</t>
    <phoneticPr fontId="1" type="noConversion"/>
  </si>
  <si>
    <t>경기도 의왕시 오전공업길 19, 1203호</t>
    <phoneticPr fontId="1" type="noConversion"/>
  </si>
  <si>
    <t>서울특별시 마포구 마포대로 15-0</t>
    <phoneticPr fontId="1" type="noConversion"/>
  </si>
  <si>
    <t>경기도 김포시 통진읍 옹정리 320-5</t>
    <phoneticPr fontId="1" type="noConversion"/>
  </si>
  <si>
    <t>경기도 고양시 일산동구 장대길 42-42</t>
    <phoneticPr fontId="1" type="noConversion"/>
  </si>
  <si>
    <t>부산광역시 연제구 중앙대로 1130-0 (연산동, 연산동 SK VIEW(2단지))103동 315호</t>
    <phoneticPr fontId="1" type="noConversion"/>
  </si>
  <si>
    <t>경기도 성남시 수정구 희망로 486, 306호</t>
    <phoneticPr fontId="1" type="noConversion"/>
  </si>
  <si>
    <t>충청북도 음성군 금왕읍 덕금로 950</t>
    <phoneticPr fontId="1" type="noConversion"/>
  </si>
  <si>
    <t>서울특별시 강남구 언주로75길 19, 2층 203호</t>
    <phoneticPr fontId="1" type="noConversion"/>
  </si>
  <si>
    <t>서울특별시 중랑구 신내역로3길 40-36, 에이동 1층 알106호 신내동 신내데시앙플렉스지식산업센터(신내동)</t>
    <phoneticPr fontId="1" type="noConversion"/>
  </si>
  <si>
    <t>대전광역시 유성구 테크노3로 65-0,6층 605호 (관평동)</t>
    <phoneticPr fontId="1" type="noConversion"/>
  </si>
  <si>
    <t>서울특별시 용산구 새창로 217, 1501호(한강로2가, 용산토투밸리)</t>
    <phoneticPr fontId="1" type="noConversion"/>
  </si>
  <si>
    <t>서울특별시 영등포구 여의대로 128</t>
    <phoneticPr fontId="1" type="noConversion"/>
  </si>
  <si>
    <t>경기도 파주시 지목로75번길 14, 1동,2동동(신촌동)</t>
    <phoneticPr fontId="1" type="noConversion"/>
  </si>
  <si>
    <t>서울특별시 서대문구 연희로2길 76, 4층(창천동, 한빛빌딩 A동)</t>
    <phoneticPr fontId="1" type="noConversion"/>
  </si>
  <si>
    <t>서울특별시 금천구 가산디지털1로 83, 706호(가산동, 파트너스타워1)</t>
    <phoneticPr fontId="1" type="noConversion"/>
  </si>
  <si>
    <t>서울특별시 종로구 종로5길 13, 9층 (청진동,삼공빌딩)</t>
    <phoneticPr fontId="1" type="noConversion"/>
  </si>
  <si>
    <t>서울특별시 강남구 신사동 666-11 배강빌딩 403호</t>
    <phoneticPr fontId="1" type="noConversion"/>
  </si>
  <si>
    <t>경기도 포천시 소흘읍 무림길 134-252</t>
    <phoneticPr fontId="1" type="noConversion"/>
  </si>
  <si>
    <t>서울특별시 서초구 논현로 7, 2층(양재동, 윤남빌딩)</t>
    <phoneticPr fontId="1" type="noConversion"/>
  </si>
  <si>
    <t>서울특별시 금천구 범안로 1152 (독산동,독산빌딩)</t>
    <phoneticPr fontId="1" type="noConversion"/>
  </si>
  <si>
    <t>서울특별시 영등포구 여의공원로 101, 8층(여의도동, CCMM빌딩)</t>
    <phoneticPr fontId="1" type="noConversion"/>
  </si>
  <si>
    <t>경기도 고양시 덕양구 소만로 19 (행신동, 소만마을) 607동 307호</t>
    <phoneticPr fontId="1" type="noConversion"/>
  </si>
  <si>
    <t>경기도 화성시 향남읍 행정서로3길 34-6</t>
    <phoneticPr fontId="1" type="noConversion"/>
  </si>
  <si>
    <t>서울특별시 영등포구 여의공원로 101 (여의도동)</t>
    <phoneticPr fontId="1" type="noConversion"/>
  </si>
  <si>
    <t>서울특별시 마포구 월드컵로3길 55-0 (합정동)</t>
    <phoneticPr fontId="1" type="noConversion"/>
  </si>
  <si>
    <t>서울특별시 동대문구 한천로 17, 비동 2층 5호(답십리동, 자동차부품상가 2층)</t>
    <phoneticPr fontId="1" type="noConversion"/>
  </si>
  <si>
    <t>서울특별시 강남구 선릉로 514 성원빌딩 14F</t>
    <phoneticPr fontId="1" type="noConversion"/>
  </si>
  <si>
    <t>경기 안산시 단원구 성곡로198번길 21</t>
    <phoneticPr fontId="1" type="noConversion"/>
  </si>
  <si>
    <t>사단법인 한국행정학회</t>
    <phoneticPr fontId="0" type="noConversion"/>
  </si>
  <si>
    <t>연도</t>
    <phoneticPr fontId="1" type="noConversion"/>
  </si>
  <si>
    <t>수의계약</t>
    <phoneticPr fontId="1" type="noConversion"/>
  </si>
  <si>
    <t>나라장터 쇼핑몰</t>
    <phoneticPr fontId="1" type="noConversion"/>
  </si>
  <si>
    <t>예정가격</t>
    <phoneticPr fontId="1" type="noConversion"/>
  </si>
  <si>
    <t>정산금액</t>
    <phoneticPr fontId="1" type="noConversion"/>
  </si>
  <si>
    <t>검사완료일</t>
    <phoneticPr fontId="1" type="noConversion"/>
  </si>
  <si>
    <t>최종보고일자</t>
    <phoneticPr fontId="1" type="noConversion"/>
  </si>
  <si>
    <t>용역완료일자</t>
    <phoneticPr fontId="1" type="noConversion"/>
  </si>
  <si>
    <t>용역만 해당</t>
    <phoneticPr fontId="1" type="noConversion"/>
  </si>
  <si>
    <t>(수의)</t>
    <phoneticPr fontId="1" type="noConversion"/>
  </si>
  <si>
    <t>기초금액</t>
    <phoneticPr fontId="1" type="noConversion"/>
  </si>
  <si>
    <t>정산완료일</t>
    <phoneticPr fontId="1" type="noConversion"/>
  </si>
  <si>
    <t>-</t>
    <phoneticPr fontId="1" type="noConversion"/>
  </si>
  <si>
    <t>확정계약</t>
    <phoneticPr fontId="1" type="noConversion"/>
  </si>
  <si>
    <t>체결요청/공고문</t>
    <phoneticPr fontId="1" type="noConversion"/>
  </si>
  <si>
    <t>최종보고일자
(최종보고회)</t>
    <phoneticPr fontId="1" type="noConversion"/>
  </si>
  <si>
    <t>2019-003</t>
    <phoneticPr fontId="1" type="noConversion"/>
  </si>
  <si>
    <t>2019-004</t>
    <phoneticPr fontId="1" type="noConversion"/>
  </si>
  <si>
    <t>금강, 영산강조사실</t>
    <phoneticPr fontId="1" type="noConversion"/>
  </si>
  <si>
    <t>나라장터 구매</t>
    <phoneticPr fontId="0" type="noConversion"/>
  </si>
  <si>
    <t>2019-014</t>
    <phoneticPr fontId="1" type="noConversion"/>
  </si>
  <si>
    <t>적격→수의</t>
    <phoneticPr fontId="1" type="noConversion"/>
  </si>
  <si>
    <t>2019-015</t>
    <phoneticPr fontId="1" type="noConversion"/>
  </si>
  <si>
    <t>2019-013</t>
    <phoneticPr fontId="1" type="noConversion"/>
  </si>
  <si>
    <t>2019-018</t>
    <phoneticPr fontId="1" type="noConversion"/>
  </si>
  <si>
    <t>자료내역없음</t>
    <phoneticPr fontId="1" type="noConversion"/>
  </si>
  <si>
    <r>
      <t>측정용 카메라 구매_</t>
    </r>
    <r>
      <rPr>
        <sz val="11"/>
        <color rgb="FFFF0000"/>
        <rFont val="맑은 고딕"/>
        <family val="3"/>
        <charset val="129"/>
        <scheme val="minor"/>
      </rPr>
      <t>낙동강(8대),한강(7대)</t>
    </r>
    <phoneticPr fontId="1" type="noConversion"/>
  </si>
  <si>
    <r>
      <t>일체형 GNSS운영시스템 장비 구매_</t>
    </r>
    <r>
      <rPr>
        <sz val="11"/>
        <color rgb="FFFF0000"/>
        <rFont val="맑은 고딕"/>
        <family val="3"/>
        <charset val="129"/>
        <scheme val="minor"/>
      </rPr>
      <t>13세트</t>
    </r>
    <phoneticPr fontId="1" type="noConversion"/>
  </si>
  <si>
    <t>최저가</t>
    <phoneticPr fontId="1" type="noConversion"/>
  </si>
  <si>
    <t>해당없음(보험)</t>
    <phoneticPr fontId="1" type="noConversion"/>
  </si>
  <si>
    <t>자료확인 불가</t>
    <phoneticPr fontId="1" type="noConversion"/>
  </si>
  <si>
    <t>해당없음(기성금)</t>
    <phoneticPr fontId="1" type="noConversion"/>
  </si>
  <si>
    <t>제외(물품구매)</t>
    <phoneticPr fontId="1" type="noConversion"/>
  </si>
  <si>
    <t>자료확인불가</t>
    <phoneticPr fontId="1" type="noConversion"/>
  </si>
  <si>
    <t>확인해봐</t>
    <phoneticPr fontId="1" type="noConversion"/>
  </si>
  <si>
    <t>제한최저(소액수의)</t>
    <phoneticPr fontId="1" type="noConversion"/>
  </si>
  <si>
    <t>한국수자원조사기술원 홈페이지 재구축 사업(재공고)</t>
    <phoneticPr fontId="1" type="noConversion"/>
  </si>
  <si>
    <t>제한최저(카탈로그)</t>
    <phoneticPr fontId="1" type="noConversion"/>
  </si>
  <si>
    <t>전자시담</t>
    <phoneticPr fontId="1" type="noConversion"/>
  </si>
  <si>
    <t>단독응찰 수의시담</t>
    <phoneticPr fontId="1" type="noConversion"/>
  </si>
  <si>
    <t>정산내역 없음</t>
    <phoneticPr fontId="1" type="noConversion"/>
  </si>
  <si>
    <t>비예가</t>
    <phoneticPr fontId="1" type="noConversion"/>
  </si>
  <si>
    <t>해당없음(미도래)</t>
  </si>
  <si>
    <t>해당없음(미도래)</t>
    <phoneticPr fontId="1" type="noConversion"/>
  </si>
  <si>
    <t>검사조서 미작성</t>
    <phoneticPr fontId="1" type="noConversion"/>
  </si>
  <si>
    <t>미완료</t>
    <phoneticPr fontId="1" type="noConversion"/>
  </si>
  <si>
    <t>2019년 한국의집 식자재(냉동수산_과세) 납품</t>
  </si>
  <si>
    <t>공개입찰</t>
  </si>
  <si>
    <t>농업회사법인 주식회사 이례푸드</t>
  </si>
  <si>
    <t>2019년 수문장 교대의식 급식업체</t>
  </si>
  <si>
    <t>2019.01.10(목)~2019.01.18(금)</t>
  </si>
  <si>
    <t>㈜더베네치아파티</t>
  </si>
  <si>
    <t>전자결재시스템 사용자 라이선스 구매</t>
  </si>
  <si>
    <t>해당없음</t>
  </si>
  <si>
    <t>㈜더존비즈온</t>
  </si>
  <si>
    <t>재단 개발상품(수화문쌍합) 추가 제작</t>
  </si>
  <si>
    <t>디자인조선</t>
  </si>
  <si>
    <t>한국의집 안내간판 보수공사</t>
  </si>
  <si>
    <t>제이앤디</t>
  </si>
  <si>
    <t>전통생활재현 왕가의산책 행사대기실 이전공사</t>
  </si>
  <si>
    <t>㈜그리다</t>
  </si>
  <si>
    <t>2019년 제5회 궁중문화축전 운영대행사(경복궁)</t>
  </si>
  <si>
    <t>2019.02.01(금)~2019~02.15(금)</t>
  </si>
  <si>
    <t>㈜아트카오스</t>
  </si>
  <si>
    <t>2019년 제5회 궁중문화축전 운영대행사(창덕궁 등)</t>
  </si>
  <si>
    <t>㈜플랜디앤에이</t>
  </si>
  <si>
    <t>2019년 제5회 궁중문화축전 운영대행사(덕수궁 등)</t>
  </si>
  <si>
    <t>㈜에이앤디자인</t>
  </si>
  <si>
    <t>한국문화의집 도장 등 실내환경개선</t>
  </si>
  <si>
    <t>㈜디자인리소스</t>
  </si>
  <si>
    <t>한국의집 냉난방 공조설비 및 보일러교체공사 설계용역</t>
  </si>
  <si>
    <t>㈜금호엔지니어링건축사사무소</t>
  </si>
  <si>
    <t>사회적기업 협업 디자인개발 문화상품(손수건) 추가 제작</t>
  </si>
  <si>
    <t>디페브릭</t>
  </si>
  <si>
    <t>2019년 제5회 궁중문화축전 홍보대행사(PR)</t>
  </si>
  <si>
    <t>2019.01.31(목)~2019.02.19(화)</t>
  </si>
  <si>
    <t>아이디어랩</t>
  </si>
  <si>
    <t>2019년 제5회 궁중문화축전 홍보대행사(광고홍보물 제작)</t>
  </si>
  <si>
    <t>㈜애드홀릭</t>
  </si>
  <si>
    <t>2017년도 소규모 발굴조사 보고서(상반기) 발간 재공고</t>
  </si>
  <si>
    <t>2019.03.07(목)~2019.03.13(수)</t>
  </si>
  <si>
    <t>지그래픽</t>
  </si>
  <si>
    <t>2017년도 국비지원 발굴조서 보고서(남부권) 수록 유물 사진촬영</t>
  </si>
  <si>
    <t>스카이뷰</t>
  </si>
  <si>
    <t>2019년 문화콘텐츠 구축 해외 사례조사 수행업체</t>
  </si>
  <si>
    <t>채널팩토리</t>
  </si>
  <si>
    <t>2019년 문화유산교육사업 모니터링 및 만족도조사</t>
  </si>
  <si>
    <t>2019.02.19(화)~2019.03.04(월)</t>
  </si>
  <si>
    <t>한국고객만족경영학회</t>
  </si>
  <si>
    <t>재단 개발상품(보자기문나전소함) 추가 제작</t>
  </si>
  <si>
    <t>에스비</t>
  </si>
  <si>
    <t>미얀마 파야똔주 사원 지반조사 연구</t>
  </si>
  <si>
    <t>2019.03.05(화)~2019.03.25(월)</t>
  </si>
  <si>
    <t>㈜지오메카이엔지</t>
  </si>
  <si>
    <t>인천공항 왕가의산책 대기실 원상복구</t>
  </si>
  <si>
    <t>모바일팩토리</t>
  </si>
  <si>
    <t>전수교육관 지하1층 환경개선공사 설계용역</t>
  </si>
  <si>
    <t>㈜트인종합건축사사무소</t>
  </si>
  <si>
    <t>재단 개발상품(나전명함함) 추가 제작</t>
  </si>
  <si>
    <t>라인아트</t>
  </si>
  <si>
    <t>2019년 제5회 궁중문화축전 광고홍보물 디자인</t>
  </si>
  <si>
    <t>디자인 필</t>
  </si>
  <si>
    <t>인천공항 수문장교대식 무기 및 의장물 제작</t>
  </si>
  <si>
    <t>고려국악사</t>
  </si>
  <si>
    <t>재단 개발상품(금속명함집) 추가 제작</t>
  </si>
  <si>
    <t>주식회사 시우터</t>
  </si>
  <si>
    <t>정보화사업 특별점검 컨설팅</t>
  </si>
  <si>
    <t>㈜비욘드어드바이저리서비스</t>
  </si>
  <si>
    <t>재단 개발상품(전통문양부채) 추가 제작</t>
  </si>
  <si>
    <t>㈜효창센스</t>
  </si>
  <si>
    <t>2019년 창덕궁 달빛기행 하드웨어(음향, 조명) 운영</t>
  </si>
  <si>
    <t>2019.03.18(월)~2019.03.29(금)</t>
  </si>
  <si>
    <t>실크 사운드</t>
  </si>
  <si>
    <t>2019년 창덕궁 달빛기행 기념품(책갈피세트) 제작</t>
  </si>
  <si>
    <t>건우산업</t>
  </si>
  <si>
    <t>미얀마 파야똔주 사원 구조검토 및 보강방안 연구</t>
  </si>
  <si>
    <t>공개→수의계약</t>
  </si>
  <si>
    <t>청주대학교 산학협력단</t>
  </si>
  <si>
    <t>2019년 대한제국 외국공사 접견례 사업 전문연기자 단체(극단)</t>
  </si>
  <si>
    <t>스튜디오 반</t>
  </si>
  <si>
    <t>2019년 경복궁 별빛야행 극단 운영</t>
  </si>
  <si>
    <t>주식회사 붐컴</t>
  </si>
  <si>
    <t>2019년 고궁음악회 음향조명 장비 운영</t>
  </si>
  <si>
    <t>2019년 창덕궁 달빛기행 기념품(전통다과)</t>
  </si>
  <si>
    <t>청미래 유기농한식부패</t>
  </si>
  <si>
    <t>2019년 창덕궁 달빛기행 기념품(전통차 티백세트)</t>
  </si>
  <si>
    <t>주식회사 티테라피</t>
  </si>
  <si>
    <t>2019년 수문장 교대의식 급식 납품(2~4분기)</t>
  </si>
  <si>
    <t>2019.03.22(금)~2019.04.02(화)</t>
  </si>
  <si>
    <t>장모맘</t>
  </si>
  <si>
    <t>제5회 궁중문화축전 국제학술대회 대행</t>
  </si>
  <si>
    <t>㈜플래너코리아</t>
  </si>
  <si>
    <t>2019년 궁궐활용사업 덕수궁(풍류, 접견례) 하드웨어 임차 및 운영</t>
  </si>
  <si>
    <t>2019.03.29(금)~2019.04.09(화)</t>
  </si>
  <si>
    <t>2019년 궁중문화축전 기념품(네임택) 제작</t>
  </si>
  <si>
    <t>궁궐 활용사업 현장사무소 조성(전력간선 설비 공사)</t>
  </si>
  <si>
    <t>궁궐 활용사업 현장사무소 조성(컨테이너 제작)</t>
  </si>
  <si>
    <t>궁궐 활용사업 현장사무소 조성(환경조성공사)</t>
  </si>
  <si>
    <t>2019년 종묘대제 운영시설(관람석 및 무대) 구축</t>
  </si>
  <si>
    <t>2019.04.16(화)~2019.04.24(수)</t>
  </si>
  <si>
    <t>바간벽화보존처리사업 기자재(지표투과레이더) 구매</t>
  </si>
  <si>
    <t>2019.04.18(월)~2019.04.26(금)</t>
  </si>
  <si>
    <t>2019년 북악산 한양도성 탐방운영 홍보물(안내판 등) 제작</t>
  </si>
  <si>
    <t>2019년 종묘대제 의전 및 행사운영</t>
  </si>
  <si>
    <t>2019년 경복궁 별빛야행 운영대행</t>
  </si>
  <si>
    <t>기록물 분류체계 구축 및 비전자기록물 전수조사 정리</t>
  </si>
  <si>
    <t>2019.05.29(수)~2019.06.10(월)</t>
  </si>
  <si>
    <t>2019년 경복궁 별빛야행 하드웨어(음향 및 조명) 임차 및 운영</t>
  </si>
  <si>
    <t>2019.04.08(월)~2019.04.19(금)</t>
  </si>
  <si>
    <t>2019년 경복궁 별빛야행 꽃별찬 식기제작</t>
  </si>
  <si>
    <t>바간유적 벽화 재료의 과학적 분석 및 보존처리 매뉴얼 제작</t>
  </si>
  <si>
    <t>2019.04.29(월)~2019.05.13(월)</t>
  </si>
  <si>
    <t>파야똔주 사원 보수복원 재료의 과학적 분석 및 대체재료 선정</t>
  </si>
  <si>
    <t>2019.04.15(월)~2019.04.26(금)</t>
  </si>
  <si>
    <t>파야똔주 사원 생물피해 조사 및 보존방안 연구</t>
  </si>
  <si>
    <t>2019년 종묘대제 봉행(종묘제례악 및 일무)</t>
  </si>
  <si>
    <t>2019년 수문장 교대의식 하절기 복식 제작</t>
  </si>
  <si>
    <t>2019.05.08(수)~2019.05.22(수)</t>
  </si>
  <si>
    <t>2019년 찻 잔속 인문학 강의‘제다[製茶]’및 체험프로그램 운영</t>
  </si>
  <si>
    <t>2019년 수라간 시식공감 운영대행</t>
  </si>
  <si>
    <t>2019년 어린이 씨름한마당 축제 경기 운영</t>
  </si>
  <si>
    <t>2019년 생과방 특별행사 운영대행</t>
  </si>
  <si>
    <t>2019.04.30(화)~2019.05.13(월)</t>
  </si>
  <si>
    <t>2019년 궁중음식관람콘텐츠 확충(별빛야행, 시식공감) 가설조명 설치</t>
  </si>
  <si>
    <t>2019년 종묘대제 홍보물 제작</t>
  </si>
  <si>
    <t>2019년 경복궁 별빛야행 유기찻잔 및 접시 구매</t>
  </si>
  <si>
    <t>2019년 문화유산채널 동영상 외주제작(문화유산 감성 콘텐츠)</t>
  </si>
  <si>
    <t>2019년 문화유산채널 동영상 외주제작(문화유산 뉴스 콘텐츠)</t>
  </si>
  <si>
    <t>2019년 문화유산채널 동영상 외주제작(문화유산 정책 콘텐츠)</t>
  </si>
  <si>
    <t>2019년 문화유산채널 동영상 외주제작(문화유산 정보 콘텐츠)</t>
  </si>
  <si>
    <t>2019년 문화유산채널 동영상 외주제작(문화유산 교육 콘텐츠)</t>
  </si>
  <si>
    <t>2019년 문화유산채널 동영상 외주제작(문화유산 UHD 다큐멘터리)</t>
  </si>
  <si>
    <t>2019년 인천국제공항 한국전통문화센터 전통공예 체험재료</t>
  </si>
  <si>
    <t>2019.04.29(월)~2019.05.10(금)</t>
  </si>
  <si>
    <t>2019년 제5회 궁중문화축전 만족도 및 경제성 효과분석 연구</t>
  </si>
  <si>
    <t>2019년 제5회 궁중문화축전 종합안내소 운영</t>
  </si>
  <si>
    <t>2019년 제5회 궁중문화축전 주요프로그램 음악 제작</t>
  </si>
  <si>
    <t>2019년 제5회 궁중문화축전 종묘제례악 야간공연</t>
  </si>
  <si>
    <t>2019년 제5회 궁중문화축전 해가리개 구조물 설치</t>
  </si>
  <si>
    <t>2019년 종묘대제 하드웨어(영상) 임차 및 운영</t>
  </si>
  <si>
    <t>2019년 종묘대제 하드웨어(음향) 임차 및 운영</t>
  </si>
  <si>
    <t>2019년 종묘대제 하드웨어(중계) 임차 및 운영</t>
  </si>
  <si>
    <t>2019년 궁궐 호위군 사열의식 첩종 무예시범 운영</t>
  </si>
  <si>
    <t>한국의집 흰개미 방제작업(훈증 및 토양처리)</t>
  </si>
  <si>
    <t>2019년 상반기 경복궁 별빛야행 홍보물 제작</t>
  </si>
  <si>
    <t>인천공항 왕가의 산책 복식제작</t>
  </si>
  <si>
    <t>2019년 국고보조사업 외부평가</t>
  </si>
  <si>
    <t>2019년 대한민국 무형문화재대전 운영대행</t>
  </si>
  <si>
    <t>2019.06.28(금)~2019.07.09(화)</t>
  </si>
  <si>
    <t>우즈베키스탄 문화유산 및 고고학 기초조사 연구</t>
  </si>
  <si>
    <t>국가무형문화재 전통기술분야 전승자 제작 공예품 실태조사</t>
  </si>
  <si>
    <t>2019년 전수교육관 제1차 기획전시 홍보물 제작</t>
  </si>
  <si>
    <t>2019년 전수교육관 제1차 기획전시 전시장 설치</t>
  </si>
  <si>
    <t>2019년도 국비지원 발굴조사 현장 측량장비 임차</t>
  </si>
  <si>
    <t>2019년 근태관리시스템 운영</t>
  </si>
  <si>
    <t>재단 문화상품 우산 제작</t>
  </si>
  <si>
    <t>한국의집 냉난방 공조설비 및 보일러교체공사(건축, 기계)</t>
  </si>
  <si>
    <t>2019.05.20(월)~2019.05.29(수)</t>
  </si>
  <si>
    <t>한국의집 냉난방 공조설비 및 보일러교체공사(전기)</t>
  </si>
  <si>
    <t>국가무형문화재전수교육관 지하1층 환경개선공사(건축, 기계)</t>
  </si>
  <si>
    <t>국가무형문화재전수교육관 지하1층 환경개선공사(전기)</t>
  </si>
  <si>
    <t>국가무형문화재전수교육관 지하1층 환경개선공사(음향설비)</t>
  </si>
  <si>
    <t>-</t>
  </si>
  <si>
    <t>국가무형문화재전수교육관 지하1층 환경개선공사(감리)</t>
  </si>
  <si>
    <t>문화상품 전시 판매대 제작설치</t>
  </si>
  <si>
    <t>2019년 문화유산채널 영상공모전 운영대행</t>
  </si>
  <si>
    <t>재단 개발상품(실크스카프) 추가 제작</t>
  </si>
  <si>
    <t>2019년 한국문화재재단 임직원 건강검진</t>
  </si>
  <si>
    <t>2019.05.30(목)~2019.06.10(월)</t>
  </si>
  <si>
    <t>문화유산채널 온라인 서비스 개선</t>
  </si>
  <si>
    <t>2019.06.18(화)~2019.07.01(월)</t>
  </si>
  <si>
    <t>2019년 서울국제도서전 전시 디자인 및 설치</t>
  </si>
  <si>
    <t>2019년 한국의집 한식문화행사 의전 및 행사운영</t>
  </si>
  <si>
    <t>2019년 생과방 특별행사 궁중병과 납품</t>
  </si>
  <si>
    <t>2019년 생과방 특별행사 전통약차 납품</t>
  </si>
  <si>
    <t>2019년 인천국제공항 한국전통문화센터 전통공예 체험재료(2차)</t>
  </si>
  <si>
    <t>2019.06.10(월)~2019.06.24(월)</t>
  </si>
  <si>
    <t xml:space="preserve">유네스코 무형유산 자문기구 활동사업 영문책자 발간 </t>
  </si>
  <si>
    <t>2019.07.09(화)~2019.07.22(월)</t>
  </si>
  <si>
    <t>재단 개발상품(나전조각문액자) 추가 제작</t>
  </si>
  <si>
    <t>2017년도 소규모 발굴조사 보고서(하반기) 발간</t>
  </si>
  <si>
    <t>2019.06.26(수)~2019.07.04(목)</t>
  </si>
  <si>
    <t>한국의집 정보통신시설(CCTV 및 전화) 보수</t>
  </si>
  <si>
    <t>한국의집 냉난방 공조설비 및 보일러교체공사 감리</t>
  </si>
  <si>
    <t>2019년 한국의집 식자재(냉장육류) 납품</t>
  </si>
  <si>
    <t>2019년 한국의집 전통혼례(미용)</t>
  </si>
  <si>
    <t>2019.07.17(수)~2019.07.29(월)</t>
  </si>
  <si>
    <t>2019년 한국의집 전통혼례(사진) 1</t>
  </si>
  <si>
    <t>2019년 한국의집 전통혼례(사진) 2</t>
  </si>
  <si>
    <t>재단 개발상품(단청꽃문우산) 제작</t>
  </si>
  <si>
    <t>2019 회계연도 회계감사 및 세무조정</t>
  </si>
  <si>
    <t>2019 공항 수문장 임명식 기획공연 시스템 설치</t>
  </si>
  <si>
    <t>경복궁 버들마루 노후시설(냉난방기) 교체</t>
  </si>
  <si>
    <t>수문장 교대의식 우장 복원 및 실용화 방안 연구</t>
  </si>
  <si>
    <t>2019년 수문장 교대의식 해외사례조사 현지수행</t>
  </si>
  <si>
    <t>ICT 현황분석과 방향 제시 컨설팅 연구</t>
  </si>
  <si>
    <t>2019.08.12(월)~2019.08.23(금)</t>
  </si>
  <si>
    <t>2019 창덕궁 달빛기행 하반기 음료(전통차) 납품</t>
  </si>
  <si>
    <t>2019.08.08(목)~2019.08.19(월)</t>
  </si>
  <si>
    <t>2019 창덕궁 달빛기행 기념품(창덕궁 파우치) 제작</t>
  </si>
  <si>
    <t>2019 창덕궁 달빛기행 기념품(달빛비누) 제작</t>
  </si>
  <si>
    <t>2019년 종묘 묘현례 극단 운영대행</t>
  </si>
  <si>
    <t>2019.08.05(월)~2019.08.16(금)</t>
  </si>
  <si>
    <t>2019년 한국무형문화재주간 국외여행 업무대행</t>
  </si>
  <si>
    <t>라이엇게임즈 리그오브래전드 게임 캐릭터 한복 제작</t>
  </si>
  <si>
    <t>사회적기업 협업 디자인개발 문화상품(부채) 추가 제작</t>
  </si>
  <si>
    <t>2019년 폴란드 한국무형문화재주간 전시품 운송</t>
  </si>
  <si>
    <t>2019.08.01(목)~2019.08.12(월)</t>
  </si>
  <si>
    <t>2019년 인천국제공항 한국전통문화센터 전통공예 체험재료(3차)</t>
  </si>
  <si>
    <t>2019.08.07(수)~2019.08.19(월)</t>
  </si>
  <si>
    <t>2019년 하반기 경복궁 별빛야행 홍보물 제작</t>
  </si>
  <si>
    <t>낙찰자 결정방식</t>
    <phoneticPr fontId="0" type="noConversion"/>
  </si>
  <si>
    <t>경쟁입찰</t>
  </si>
  <si>
    <t>적격심사(최저가)</t>
  </si>
  <si>
    <t>ESG경영실</t>
    <phoneticPr fontId="0" type="noConversion"/>
  </si>
  <si>
    <t>미정(협의예정)</t>
  </si>
  <si>
    <t>협상계약</t>
  </si>
  <si>
    <t>미정</t>
  </si>
  <si>
    <t>조사기획실</t>
    <phoneticPr fontId="0" type="noConversion"/>
  </si>
  <si>
    <t>2단계경쟁</t>
  </si>
  <si>
    <t>전략기획실</t>
    <phoneticPr fontId="0" type="noConversion"/>
  </si>
  <si>
    <t>수요부서</t>
    <phoneticPr fontId="0" type="noConversion"/>
  </si>
  <si>
    <t>No.</t>
    <phoneticPr fontId="0" type="noConversion"/>
  </si>
  <si>
    <t>발주시기</t>
    <phoneticPr fontId="0" type="noConversion"/>
  </si>
  <si>
    <t>협상계약</t>
    <phoneticPr fontId="0" type="noConversion"/>
  </si>
  <si>
    <t>감사실</t>
    <phoneticPr fontId="0" type="noConversion"/>
  </si>
  <si>
    <t>연구개발실</t>
    <phoneticPr fontId="0" type="noConversion"/>
  </si>
  <si>
    <t>낙동강조사실</t>
    <phoneticPr fontId="0" type="noConversion"/>
  </si>
  <si>
    <t>ISO37001 부패방지경영시스템 인증 컨설팅 및 심사</t>
    <phoneticPr fontId="0" type="noConversion"/>
  </si>
  <si>
    <t>용역</t>
    <phoneticPr fontId="0" type="noConversion"/>
  </si>
  <si>
    <t>26년 2월</t>
    <phoneticPr fontId="0" type="noConversion"/>
  </si>
  <si>
    <t>사업예산</t>
    <phoneticPr fontId="0" type="noConversion"/>
  </si>
  <si>
    <t>비고(계약 참고사항 등)</t>
    <phoneticPr fontId="0" type="noConversion"/>
  </si>
  <si>
    <t>공고 구분</t>
    <phoneticPr fontId="0" type="noConversion"/>
  </si>
  <si>
    <t>입찰건명</t>
    <phoneticPr fontId="0" type="noConversion"/>
  </si>
  <si>
    <t>수의계약</t>
    <phoneticPr fontId="0" type="noConversion"/>
  </si>
  <si>
    <t>내부청렴도 조사 및 윤리경영 컨설팅 용역</t>
    <phoneticPr fontId="0" type="noConversion"/>
  </si>
  <si>
    <t>26년 3월</t>
    <phoneticPr fontId="0" type="noConversion"/>
  </si>
  <si>
    <t>경쟁입찰</t>
    <phoneticPr fontId="0" type="noConversion"/>
  </si>
  <si>
    <t>적격심사(최저가)</t>
    <phoneticPr fontId="0" type="noConversion"/>
  </si>
  <si>
    <t>물품</t>
    <phoneticPr fontId="0" type="noConversion"/>
  </si>
  <si>
    <t>2026년 한국수자원조사기술원 보건관리대행</t>
  </si>
  <si>
    <t>2026년 한국수자원조사기술원 안전보건교육 운영대행</t>
  </si>
  <si>
    <t>2026년 안전보건관련물품 및 개인보호구 구매</t>
  </si>
  <si>
    <t>26년 5월</t>
    <phoneticPr fontId="0" type="noConversion"/>
  </si>
  <si>
    <t>안전보건관리실</t>
    <phoneticPr fontId="0" type="noConversion"/>
  </si>
  <si>
    <t>- 여성기업 등 공공구매 실적 제고</t>
    <phoneticPr fontId="0" type="noConversion"/>
  </si>
  <si>
    <t>- 심사 공정성 확보를 위하여 심사 별도 추진 고려(직접구매 또는 수의계약)</t>
    <phoneticPr fontId="0" type="noConversion"/>
  </si>
  <si>
    <t>12개월</t>
  </si>
  <si>
    <t>12개월</t>
    <phoneticPr fontId="0" type="noConversion"/>
  </si>
  <si>
    <t>9개월</t>
  </si>
  <si>
    <t>9개월</t>
    <phoneticPr fontId="0" type="noConversion"/>
  </si>
  <si>
    <t>1개월</t>
  </si>
  <si>
    <t>1개월</t>
    <phoneticPr fontId="0" type="noConversion"/>
  </si>
  <si>
    <t>4개월</t>
    <phoneticPr fontId="0" type="noConversion"/>
  </si>
  <si>
    <t>6개월</t>
  </si>
  <si>
    <t>6개월</t>
    <phoneticPr fontId="0" type="noConversion"/>
  </si>
  <si>
    <t>국제협력 및 교육콘텐츠 통번역 업무 인력운영 대행 용역</t>
  </si>
  <si>
    <t>2026년 한국수자원조사기술원 뉴미디어 홍보 용역</t>
  </si>
  <si>
    <t>한국수자원조사기술원 국제협력 중장기 전략 수립</t>
  </si>
  <si>
    <t>2026년 수자원 분야 교육콘텐츠 개발 및 제작</t>
  </si>
  <si>
    <t>2026년 KIHS 수자원 포럼 운영</t>
  </si>
  <si>
    <t>국가 수문조사 정책·기술 전략체계 수립 연구</t>
  </si>
  <si>
    <t>국가 수문자료 생산·관리 체계 고도화를 위한 관측 기능 일원화 방안 수립</t>
  </si>
  <si>
    <t>2025년도 경영실적보고서 편집 및 인쇄</t>
  </si>
  <si>
    <t>한국수자원조사기술원 원규 및 내규 전부 개정</t>
  </si>
  <si>
    <t>26년 2월</t>
  </si>
  <si>
    <t>26년 3월</t>
  </si>
  <si>
    <t>26년 4월</t>
  </si>
  <si>
    <t>26년 1월</t>
  </si>
  <si>
    <t>10개월</t>
  </si>
  <si>
    <t>5개월</t>
  </si>
  <si>
    <t>3개월</t>
  </si>
  <si>
    <t>2026년도 한국수자원조사기술원 단체보장보험 용역</t>
  </si>
  <si>
    <t>2026년 하계 근무복 등 구매</t>
  </si>
  <si>
    <t>2026년 신입직원 교육 위탁 용역</t>
  </si>
  <si>
    <t>2026년 스마트러닝 위탁 용역</t>
  </si>
  <si>
    <t>직무중심 인사·보수체계 설계 용역</t>
  </si>
  <si>
    <t xml:space="preserve">한국수자원조사기술원 RPA 시스템 개발 및 유지보수 </t>
  </si>
  <si>
    <t>디지털 아카이브 구축(기관장 시청각기록물)</t>
  </si>
  <si>
    <t>한국수자원조사기술원 전산실 환경 개선 용역</t>
  </si>
  <si>
    <t>통합경영정보시스템(ERP) 기능 개선 용역</t>
  </si>
  <si>
    <t>26년 5월</t>
  </si>
  <si>
    <t>11개월</t>
  </si>
  <si>
    <t>36개월</t>
  </si>
  <si>
    <t>2개월</t>
  </si>
  <si>
    <t>12개월</t>
    <phoneticPr fontId="0" type="noConversion"/>
  </si>
  <si>
    <t>1개월</t>
    <phoneticPr fontId="0" type="noConversion"/>
  </si>
  <si>
    <t>(총차) 32개월
(1차) 12개월</t>
    <phoneticPr fontId="0" type="noConversion"/>
  </si>
  <si>
    <t>2개월</t>
    <phoneticPr fontId="0" type="noConversion"/>
  </si>
  <si>
    <t>- 중증장애인생산품 우선구매</t>
    <phoneticPr fontId="0" type="noConversion"/>
  </si>
  <si>
    <t>26년 실시간 유량측정시스템 구축 용역</t>
  </si>
  <si>
    <t>26년 실시간 유량측정시설 구축 관련 안전 도급사업 감독권한 대행 안전관리 용역</t>
  </si>
  <si>
    <t>레일로봇을 활용한 자동유량측정시설 검·보정 측정 레일 개발제작 및 설치</t>
  </si>
  <si>
    <t>2026년 실시간 유량측정시스템 구축 정보통신공사 감리(한강, 낙동강)</t>
  </si>
  <si>
    <t>2026년 실시간 유량측정시스템 구축 정보통신공사 감리(금강, 영산강)</t>
  </si>
  <si>
    <t>2026년 실시간 유량측정시스템 정보통신공사(한강, 낙동강)</t>
  </si>
  <si>
    <t>2026년 실시간 유량측정시스템 정보통신공사(금강, 영산강)</t>
  </si>
  <si>
    <t>2027년 실시간 유량측정시스템 구축 실시설계</t>
  </si>
  <si>
    <t>실시간 유량측정시스템 구축 다회선 유속계 구매</t>
  </si>
  <si>
    <t>실시간 유량측정시스템 구축 초음파 유속계 구매</t>
  </si>
  <si>
    <t>실시간 유량측정시스템 구축 수위계 구매</t>
  </si>
  <si>
    <t>실시간 유량측정시스템 관측국사(관급자재) 구매</t>
  </si>
  <si>
    <t>실시간 유량측정시스템 영상감시장치 구매 및 설치</t>
  </si>
  <si>
    <t>수문자료디지털자동화추진단</t>
    <phoneticPr fontId="0" type="noConversion"/>
  </si>
  <si>
    <t>9개월</t>
    <phoneticPr fontId="0" type="noConversion"/>
  </si>
  <si>
    <t>6개월</t>
    <phoneticPr fontId="0" type="noConversion"/>
  </si>
  <si>
    <t>10개월</t>
    <phoneticPr fontId="0" type="noConversion"/>
  </si>
  <si>
    <t>8개월</t>
    <phoneticPr fontId="0" type="noConversion"/>
  </si>
  <si>
    <t>3개월</t>
    <phoneticPr fontId="0" type="noConversion"/>
  </si>
  <si>
    <t>5개월</t>
    <phoneticPr fontId="0" type="noConversion"/>
  </si>
  <si>
    <t>4개월</t>
    <phoneticPr fontId="0" type="noConversion"/>
  </si>
  <si>
    <t>- 관급자재(관측국사, 부대장비) 포함</t>
    <phoneticPr fontId="0" type="noConversion"/>
  </si>
  <si>
    <t>토성분석(침강법 입도분석) 실험장비 구매</t>
  </si>
  <si>
    <t>토양 수리전도도 측정 실험장비 구매</t>
  </si>
  <si>
    <t>증발산량 측정장비 예비품 구매</t>
  </si>
  <si>
    <t>전동권양기 기능개선 및 전용프레임 개발(versionⅠ)</t>
  </si>
  <si>
    <t>전동권양기 신규 개발(versionⅡ)</t>
  </si>
  <si>
    <t>하상토 비중분석장비 구매(3대)</t>
  </si>
  <si>
    <t>부유사 입도분석기</t>
  </si>
  <si>
    <t>표면부유사채취기 구매(30대)</t>
  </si>
  <si>
    <t>실험실 환경개선 및 리모델링</t>
  </si>
  <si>
    <t>2025년도 수문조사 보고서 인쇄 발간 용역</t>
  </si>
  <si>
    <t>공공데이터 활성화를 위한 컨설팅 용역</t>
  </si>
  <si>
    <t>수문자료정보관리시스템(HDIMS) 유지보수 용역</t>
  </si>
  <si>
    <t>2026년 무인비행장치(드론) 보험 가입</t>
  </si>
  <si>
    <t>2026년 수자원조사본부 소모품(홍수기 대비) 구매</t>
  </si>
  <si>
    <t>26년 6월</t>
  </si>
  <si>
    <t>- 기존 실험 시스템(METER) 호환 필요</t>
    <phoneticPr fontId="0" type="noConversion"/>
  </si>
  <si>
    <t>- 에디공분산 장비(기존 장비와 호환 필요)</t>
    <phoneticPr fontId="0" type="noConversion"/>
  </si>
  <si>
    <t>홍수용(고유속) 무선보트 개선 물품 구매</t>
  </si>
  <si>
    <t>KIHS 자체 기술장비 해외 홍보, 전시 및 글로벌 확산 마련을 위한 조사</t>
  </si>
  <si>
    <t>한강조사실</t>
    <phoneticPr fontId="0" type="noConversion"/>
  </si>
  <si>
    <t>원격 드론스테이션을 활용한 홍수기 운영</t>
  </si>
  <si>
    <t>원거리 무선통신 시스템 개발 및 현장적용</t>
  </si>
  <si>
    <t>현장업무 효율화를 위한 업무용 특장 개조 용역</t>
  </si>
  <si>
    <t xml:space="preserve">낙동강조사실 하천단면 측량 정밀조사 용역 </t>
  </si>
  <si>
    <t>36개월</t>
    <phoneticPr fontId="0" type="noConversion"/>
  </si>
  <si>
    <t>하천유량측정장치 키스버디-S 구매</t>
  </si>
  <si>
    <t>드론 및 기타 영상을 활용한 유속 및 유량 측정 프로그램(Hydro_STIV)(3차년도)</t>
  </si>
  <si>
    <t>금강조사실</t>
    <phoneticPr fontId="0" type="noConversion"/>
  </si>
  <si>
    <t>2026년 영상기반 자동유량계측장비 유지관리 용역</t>
  </si>
  <si>
    <t>영상기반 자동유량계측장비 확대를 위한 시범운영(2개소)</t>
  </si>
  <si>
    <t>영산강조사실</t>
    <phoneticPr fontId="0" type="noConversion"/>
  </si>
  <si>
    <t>- 사회적약자기업 소액수의 고려</t>
    <phoneticPr fontId="0" type="noConversion"/>
  </si>
  <si>
    <t>협상계약</t>
    <phoneticPr fontId="0" type="noConversion"/>
  </si>
  <si>
    <t>2026년 자동유량측정시설 유지관리 용역</t>
  </si>
  <si>
    <t>2026년 자동유량측정시설 운영관리시스템 유지관리 용역</t>
  </si>
  <si>
    <t>2026년 자동유량측정시설 개선 및 보수(1차)</t>
  </si>
  <si>
    <t>2026년 낙뢰방호장치 구매</t>
  </si>
  <si>
    <t>2026년 첨단인프라실 초음파유속계 구매</t>
  </si>
  <si>
    <t>2026년 첨단인프라실 전자파표면유속계 구매</t>
  </si>
  <si>
    <t>첨단인프라실</t>
    <phoneticPr fontId="0" type="noConversion"/>
  </si>
  <si>
    <t>- 장기계속계약 예정</t>
    <phoneticPr fontId="0" type="noConversion"/>
  </si>
  <si>
    <t xml:space="preserve">(총차) 175,000,000
(1차) 96,800,000 </t>
    <phoneticPr fontId="0" type="noConversion"/>
  </si>
  <si>
    <t>계약체결일~26.12.31.</t>
    <phoneticPr fontId="0" type="noConversion"/>
  </si>
  <si>
    <t>(총차) 계약체결일~27.12.31.
(1차) 계약체결일~26.12.31.</t>
    <phoneticPr fontId="0" type="noConversion"/>
  </si>
  <si>
    <t>2026년 한국수자원조사기술원 정보시스템 통합유지관리</t>
    <phoneticPr fontId="0" type="noConversion"/>
  </si>
  <si>
    <t>KIHS 물순환 분석 표준 절차 고도화 및 적용</t>
  </si>
  <si>
    <t>국내 수문학적 참조관측소(HRS) 선정 및 DB 구축</t>
  </si>
  <si>
    <t>국산 레이더식 수위계 현장 실증을 위한 시범유역 운영</t>
  </si>
  <si>
    <t>- 공동수급 예정</t>
    <phoneticPr fontId="0" type="noConversion"/>
  </si>
  <si>
    <t xml:space="preserve">(총차) 미정
(1차) 423,000,000 </t>
    <phoneticPr fontId="0" type="noConversion"/>
  </si>
  <si>
    <t>2026년 상시 업무차량 임차</t>
  </si>
  <si>
    <t>2026년 홍수기 업무차량 임차</t>
  </si>
  <si>
    <t>48개월</t>
    <phoneticPr fontId="0" type="noConversion"/>
  </si>
  <si>
    <t>- 중증장애인생산품 우선구매 예정</t>
    <phoneticPr fontId="0" type="noConversion"/>
  </si>
  <si>
    <t>26년 5월</t>
    <phoneticPr fontId="0" type="noConversion"/>
  </si>
  <si>
    <t>현장업무 효율화를 위한 업무용 특장 개조 용역(차량 리스)</t>
    <phoneticPr fontId="0" type="noConversion"/>
  </si>
  <si>
    <t>- 장기계속계약 예정
- 「국가를 당사자로하는 계약에 관한 법률 시행령」제26조제1항2호바목</t>
    <phoneticPr fontId="0" type="noConversion"/>
  </si>
  <si>
    <t>한국수자원조사기술원 2026년도 직원채용 용역</t>
    <phoneticPr fontId="0" type="noConversion"/>
  </si>
  <si>
    <t>26년 2월</t>
    <phoneticPr fontId="0" type="noConversion"/>
  </si>
  <si>
    <t>- 장기계속계약 예정</t>
    <phoneticPr fontId="0" type="noConversion"/>
  </si>
  <si>
    <t>2026~2028 회계연도 회계감사 용역</t>
    <phoneticPr fontId="0" type="noConversion"/>
  </si>
  <si>
    <t>유사량 실험실 KOLAS 인증 컨설팅</t>
    <phoneticPr fontId="0" type="noConversion"/>
  </si>
  <si>
    <t>LISST-SL2 전용 실시간데이터 전송 현장측정용 릴 구매</t>
    <phoneticPr fontId="0" type="noConversion"/>
  </si>
  <si>
    <t>26년 2월</t>
    <phoneticPr fontId="0" type="noConversion"/>
  </si>
  <si>
    <t>2026년 상반기 발주계획(한국수자원조사기술원)</t>
    <phoneticPr fontId="0" type="noConversion"/>
  </si>
  <si>
    <t>※ 본 발주계획에 있는 계약방법, 발주시기, 발주금액 등은 우리 기관 사정에 의해 변경 가능</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</si>
</sst>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0_ "/>
    <numFmt numFmtId="177" formatCode="0.0%"/>
    <numFmt numFmtId="178" formatCode="yyyy/mm/dd\(aaa\)"/>
    <numFmt numFmtId="179" formatCode="#,##0_ ;[Red]\-#,##0\ "/>
    <numFmt numFmtId="180" formatCode="0_);[Red]\(0\)"/>
    <numFmt numFmtId="181" formatCode="0.0_);[Red]\(0.0\)"/>
  </numFmts>
  <fonts count="58">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1"/>
      <color theme="1"/>
      <name val="맑은 고딕"/>
      <family val="3"/>
      <charset val="129"/>
      <scheme val="minor"/>
    </font>
    <font>
      <sz val="11"/>
      <name val="맑은 고딕"/>
      <family val="3"/>
      <charset val="129"/>
      <scheme val="minor"/>
    </font>
    <font>
      <b/>
      <sz val="10"/>
      <color theme="1"/>
      <name val="맑은 고딕"/>
      <family val="3"/>
      <charset val="129"/>
      <scheme val="minor"/>
    </font>
    <font>
      <sz val="10"/>
      <color theme="1"/>
      <name val="맑은 고딕"/>
      <family val="3"/>
      <charset val="129"/>
      <scheme val="minor"/>
    </font>
    <font>
      <sz val="20"/>
      <color theme="1"/>
      <name val="맑은 고딕"/>
      <family val="3"/>
      <charset val="129"/>
      <scheme val="minor"/>
    </font>
    <font>
      <b/>
      <sz val="26"/>
      <color theme="1"/>
      <name val="맑은 고딕"/>
      <family val="3"/>
      <charset val="129"/>
      <scheme val="minor"/>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u/>
      <sz val="9"/>
      <color indexed="10"/>
      <name val="맑은 고딕"/>
      <family val="3"/>
      <charset val="129"/>
    </font>
    <font>
      <sz val="11"/>
      <color rgb="FFFF0000"/>
      <name val="맑은 고딕"/>
      <family val="3"/>
      <charset val="129"/>
      <scheme val="minor"/>
    </font>
    <font>
      <b/>
      <sz val="12"/>
      <color theme="1"/>
      <name val="맑은 고딕"/>
      <family val="3"/>
      <charset val="129"/>
      <scheme val="minor"/>
    </font>
    <font>
      <b/>
      <sz val="9"/>
      <color indexed="10"/>
      <name val="맑은 고딕"/>
      <family val="3"/>
      <charset val="129"/>
    </font>
    <font>
      <b/>
      <sz val="11"/>
      <name val="맑은 고딕"/>
      <family val="3"/>
      <charset val="129"/>
      <scheme val="minor"/>
    </font>
    <font>
      <sz val="10"/>
      <name val="맑은 고딕"/>
      <family val="3"/>
      <charset val="129"/>
      <scheme val="minor"/>
    </font>
    <font>
      <b/>
      <sz val="11"/>
      <color rgb="FFFF0000"/>
      <name val="맑은 고딕"/>
      <family val="3"/>
      <charset val="129"/>
      <scheme val="minor"/>
    </font>
    <font>
      <sz val="10"/>
      <color rgb="FFFF0000"/>
      <name val="맑은 고딕"/>
      <family val="3"/>
      <charset val="129"/>
      <scheme val="minor"/>
    </font>
    <font>
      <b/>
      <sz val="26"/>
      <name val="맑은 고딕"/>
      <family val="3"/>
      <charset val="129"/>
      <scheme val="minor"/>
    </font>
    <font>
      <sz val="20"/>
      <name val="맑은 고딕"/>
      <family val="3"/>
      <charset val="129"/>
      <scheme val="minor"/>
    </font>
    <font>
      <b/>
      <sz val="10"/>
      <name val="맑은 고딕"/>
      <family val="3"/>
      <charset val="129"/>
      <scheme val="minor"/>
    </font>
    <font>
      <sz val="11"/>
      <color rgb="FFFF0000"/>
      <name val="맑은 고딕"/>
      <family val="2"/>
      <charset val="129"/>
      <scheme val="minor"/>
    </font>
    <font>
      <b/>
      <u/>
      <sz val="11"/>
      <color theme="1"/>
      <name val="맑은 고딕"/>
      <family val="3"/>
      <charset val="129"/>
      <scheme val="minor"/>
    </font>
    <font>
      <sz val="14"/>
      <name val="맑은 고딕"/>
      <family val="3"/>
      <charset val="129"/>
      <scheme val="minor"/>
    </font>
    <font>
      <b/>
      <sz val="26"/>
      <color rgb="FFFF0000"/>
      <name val="맑은 고딕"/>
      <family val="3"/>
      <charset val="129"/>
      <scheme val="minor"/>
    </font>
    <font>
      <b/>
      <sz val="10"/>
      <color rgb="FFFF0000"/>
      <name val="맑은 고딕"/>
      <family val="3"/>
      <charset val="129"/>
      <scheme val="minor"/>
    </font>
    <font>
      <sz val="20"/>
      <color rgb="FFFF0000"/>
      <name val="맑은 고딕"/>
      <family val="3"/>
      <charset val="129"/>
      <scheme val="minor"/>
    </font>
    <font>
      <sz val="10"/>
      <color theme="1"/>
      <name val="맑은 고딕"/>
      <family val="2"/>
      <charset val="129"/>
      <scheme val="minor"/>
    </font>
    <font>
      <sz val="9"/>
      <color rgb="FFFF0000"/>
      <name val="맑은 고딕"/>
      <family val="3"/>
      <charset val="129"/>
      <scheme val="minor"/>
    </font>
    <font>
      <b/>
      <sz val="11"/>
      <color theme="1"/>
      <name val="맑은 고딕"/>
      <family val="3"/>
      <charset val="129"/>
      <scheme val="minor"/>
    </font>
    <font>
      <sz val="9"/>
      <color theme="1"/>
      <name val="맑은 고딕"/>
      <family val="2"/>
      <charset val="129"/>
      <scheme val="minor"/>
    </font>
    <font>
      <b/>
      <sz val="9"/>
      <color theme="1"/>
      <name val="맑은 고딕"/>
      <family val="2"/>
      <charset val="129"/>
      <scheme val="minor"/>
    </font>
    <font>
      <b/>
      <sz val="9"/>
      <color theme="1"/>
      <name val="맑은 고딕"/>
      <family val="3"/>
      <charset val="129"/>
      <scheme val="minor"/>
    </font>
    <font>
      <sz val="9"/>
      <color theme="1"/>
      <name val="맑은 고딕"/>
      <family val="3"/>
      <charset val="129"/>
      <scheme val="minor"/>
    </font>
    <font>
      <sz val="9"/>
      <name val="맑은 고딕"/>
      <family val="3"/>
      <charset val="129"/>
      <scheme val="minor"/>
    </font>
    <font>
      <sz val="10"/>
      <color rgb="FF0070C0"/>
      <name val="맑은 고딕"/>
      <family val="3"/>
      <charset val="129"/>
      <scheme val="minor"/>
    </font>
    <font>
      <sz val="10"/>
      <color theme="8"/>
      <name val="맑은 고딕"/>
      <family val="3"/>
      <charset val="129"/>
      <scheme val="minor"/>
    </font>
    <font>
      <sz val="9"/>
      <name val="Arial"/>
      <family val="2"/>
    </font>
    <font>
      <b/>
      <sz val="10"/>
      <color rgb="FF333333"/>
      <name val="굴림"/>
      <family val="3"/>
      <charset val="129"/>
    </font>
    <font>
      <b/>
      <sz val="24"/>
      <color theme="1"/>
      <name val="맑은 고딕"/>
      <family val="3"/>
      <charset val="129"/>
      <scheme val="minor"/>
    </font>
    <font>
      <sz val="10"/>
      <color theme="0" tint="-0.499984740745262"/>
      <name val="맑은 고딕"/>
      <family val="3"/>
      <charset val="129"/>
      <scheme val="minor"/>
    </font>
    <font>
      <b/>
      <sz val="22"/>
      <name val="맑은 고딕"/>
      <family val="3"/>
      <charset val="129"/>
      <scheme val="minor"/>
    </font>
    <font>
      <b/>
      <sz val="12"/>
      <color indexed="81"/>
      <name val="돋움"/>
      <family val="3"/>
      <charset val="129"/>
    </font>
    <font>
      <b/>
      <sz val="12"/>
      <color indexed="81"/>
      <name val="Tahoma"/>
      <family val="2"/>
    </font>
    <font>
      <sz val="10"/>
      <color indexed="81"/>
      <name val="돋움"/>
      <family val="3"/>
      <charset val="129"/>
    </font>
    <font>
      <sz val="10"/>
      <color indexed="81"/>
      <name val="Tahoma"/>
      <family val="2"/>
    </font>
    <font>
      <sz val="11"/>
      <color indexed="81"/>
      <name val="맑은 고딕"/>
      <family val="3"/>
      <charset val="129"/>
    </font>
    <font>
      <sz val="11"/>
      <color indexed="81"/>
      <name val="Tahoma"/>
      <family val="2"/>
    </font>
    <font>
      <sz val="11"/>
      <color theme="0" tint="-0.499984740745262"/>
      <name val="맑은 고딕"/>
      <family val="3"/>
      <charset val="129"/>
      <scheme val="minor"/>
    </font>
    <font>
      <sz val="11"/>
      <color theme="1" tint="0.499984740745262"/>
      <name val="맑은 고딕"/>
      <family val="3"/>
      <charset val="129"/>
      <scheme val="minor"/>
    </font>
    <font>
      <b/>
      <i/>
      <sz val="10"/>
      <color rgb="FFFF0000"/>
      <name val="맑은 고딕"/>
      <family val="3"/>
      <charset val="129"/>
      <scheme val="minor"/>
    </font>
    <font>
      <i/>
      <sz val="10"/>
      <color rgb="FFFF0000"/>
      <name val="맑은 고딕"/>
      <family val="3"/>
      <charset val="129"/>
      <scheme val="minor"/>
    </font>
    <font>
      <b/>
      <sz val="10"/>
      <color theme="8"/>
      <name val="맑은 고딕"/>
      <family val="3"/>
      <charset val="129"/>
      <scheme val="minor"/>
    </font>
    <font>
      <i/>
      <sz val="10"/>
      <name val="맑은 고딕"/>
      <family val="3"/>
      <charset val="129"/>
      <scheme val="minor"/>
    </font>
    <font>
      <b/>
      <sz val="10"/>
      <color rgb="FF0070C0"/>
      <name val="맑은 고딕"/>
      <family val="3"/>
      <charset val="129"/>
      <scheme val="minor"/>
    </font>
  </fonts>
  <fills count="2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rgb="FFFF000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FFC000"/>
        <bgColor indexed="64"/>
      </patternFill>
    </fill>
    <fill>
      <patternFill patternType="solid">
        <fgColor rgb="FFFFCCCC"/>
        <bgColor indexed="64"/>
      </patternFill>
    </fill>
    <fill>
      <patternFill patternType="solid">
        <fgColor theme="0" tint="-0.499984740745262"/>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1"/>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C0C0C0"/>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0.34998626667073579"/>
        <bgColor indexed="64"/>
      </patternFill>
    </fill>
    <fill>
      <patternFill patternType="solid">
        <fgColor rgb="FF66FF66"/>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style="thick">
        <color theme="3" tint="0.39994506668294322"/>
      </left>
      <right style="thick">
        <color theme="3" tint="0.39994506668294322"/>
      </right>
      <top style="thick">
        <color theme="3" tint="0.39994506668294322"/>
      </top>
      <bottom style="thick">
        <color theme="3" tint="0.39994506668294322"/>
      </bottom>
      <diagonal/>
    </border>
    <border>
      <left style="thick">
        <color rgb="FFFF0000"/>
      </left>
      <right style="thick">
        <color rgb="FFFF0000"/>
      </right>
      <top style="thick">
        <color rgb="FFFF0000"/>
      </top>
      <bottom style="thick">
        <color rgb="FFFF0000"/>
      </bottom>
      <diagonal/>
    </border>
    <border>
      <left style="thin">
        <color indexed="64"/>
      </left>
      <right/>
      <top/>
      <bottom style="thin">
        <color indexed="64"/>
      </bottom>
      <diagonal/>
    </border>
    <border>
      <left/>
      <right style="thin">
        <color indexed="8"/>
      </right>
      <top style="thin">
        <color indexed="8"/>
      </top>
      <bottom style="thin">
        <color indexed="8"/>
      </bottom>
      <diagonal/>
    </border>
    <border>
      <left/>
      <right/>
      <top style="thick">
        <color auto="1"/>
      </top>
      <bottom/>
      <diagonal/>
    </border>
    <border>
      <left/>
      <right/>
      <top/>
      <bottom style="thick">
        <color auto="1"/>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auto="1"/>
      </left>
      <right style="thick">
        <color auto="1"/>
      </right>
      <top/>
      <bottom/>
      <diagonal/>
    </border>
    <border>
      <left style="thick">
        <color indexed="64"/>
      </left>
      <right style="thick">
        <color indexed="64"/>
      </right>
      <top style="thin">
        <color indexed="64"/>
      </top>
      <bottom/>
      <diagonal/>
    </border>
    <border>
      <left style="thick">
        <color indexed="64"/>
      </left>
      <right style="thick">
        <color indexed="64"/>
      </right>
      <top/>
      <bottom style="thin">
        <color indexed="64"/>
      </bottom>
      <diagonal/>
    </border>
    <border>
      <left style="thin">
        <color indexed="64"/>
      </left>
      <right style="thin">
        <color indexed="64"/>
      </right>
      <top style="double">
        <color indexed="64"/>
      </top>
      <bottom style="thin">
        <color indexed="64"/>
      </bottom>
      <diagonal/>
    </border>
    <border>
      <left style="thick">
        <color indexed="64"/>
      </left>
      <right style="thick">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ck">
        <color indexed="64"/>
      </left>
      <right style="thick">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double">
        <color indexed="64"/>
      </bottom>
      <diagonal/>
    </border>
    <border>
      <left style="thin">
        <color indexed="64"/>
      </left>
      <right style="thin">
        <color indexed="64"/>
      </right>
      <top/>
      <bottom style="double">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double">
        <color indexed="64"/>
      </top>
      <bottom/>
      <diagonal/>
    </border>
  </borders>
  <cellStyleXfs count="7">
    <xf numFmtId="0" fontId="0" fillId="0" borderId="0">
      <alignment vertical="center"/>
    </xf>
    <xf numFmtId="41" fontId="2" fillId="0" borderId="0" applyFont="0" applyFill="0" applyBorder="0" applyAlignment="0" applyProtection="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cellStyleXfs>
  <cellXfs count="1032">
    <xf numFmtId="0" fontId="0" fillId="0" borderId="0" xfId="0">
      <alignment vertical="center"/>
    </xf>
    <xf numFmtId="0" fontId="3" fillId="0" borderId="1" xfId="0" applyFont="1" applyFill="1" applyBorder="1" applyAlignment="1">
      <alignment horizontal="center" vertical="center"/>
    </xf>
    <xf numFmtId="0" fontId="3" fillId="0" borderId="1" xfId="2" applyFont="1" applyFill="1" applyBorder="1" applyAlignment="1">
      <alignment horizontal="center" vertical="center"/>
    </xf>
    <xf numFmtId="14" fontId="3" fillId="0" borderId="1" xfId="2" applyNumberFormat="1" applyFont="1" applyFill="1" applyBorder="1" applyAlignment="1">
      <alignment horizontal="center" vertical="center"/>
    </xf>
    <xf numFmtId="41" fontId="3" fillId="0" borderId="1" xfId="1" applyFont="1" applyFill="1" applyBorder="1">
      <alignment vertical="center"/>
    </xf>
    <xf numFmtId="41" fontId="3" fillId="0" borderId="1" xfId="3" applyFont="1" applyFill="1" applyBorder="1">
      <alignment vertical="center"/>
    </xf>
    <xf numFmtId="0" fontId="3" fillId="0" borderId="1" xfId="2" applyFont="1" applyFill="1" applyBorder="1" applyAlignment="1">
      <alignment horizontal="left" vertical="center"/>
    </xf>
    <xf numFmtId="0" fontId="6"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left" vertical="center"/>
    </xf>
    <xf numFmtId="0" fontId="15" fillId="3" borderId="1" xfId="0" applyFont="1" applyFill="1" applyBorder="1" applyAlignment="1">
      <alignment horizontal="center" vertical="center"/>
    </xf>
    <xf numFmtId="0" fontId="15" fillId="4" borderId="1" xfId="0" applyFont="1" applyFill="1" applyBorder="1" applyAlignment="1">
      <alignment horizontal="center" vertical="center"/>
    </xf>
    <xf numFmtId="0" fontId="5" fillId="0" borderId="0" xfId="0" applyFont="1" applyAlignment="1">
      <alignment horizontal="left" vertical="center"/>
    </xf>
    <xf numFmtId="0" fontId="4" fillId="0" borderId="1" xfId="0" applyFont="1" applyFill="1" applyBorder="1" applyAlignment="1">
      <alignment horizontal="center" vertical="center"/>
    </xf>
    <xf numFmtId="41" fontId="4" fillId="0" borderId="1" xfId="1" applyFont="1" applyFill="1" applyBorder="1" applyAlignment="1">
      <alignment horizontal="center" vertical="center"/>
    </xf>
    <xf numFmtId="0" fontId="4" fillId="0" borderId="1" xfId="2" applyFont="1" applyFill="1" applyBorder="1" applyAlignment="1">
      <alignment horizontal="left" vertical="center"/>
    </xf>
    <xf numFmtId="0" fontId="18" fillId="0" borderId="0" xfId="0" applyFont="1" applyFill="1" applyAlignment="1">
      <alignment horizontal="center" vertical="center"/>
    </xf>
    <xf numFmtId="41" fontId="17" fillId="0" borderId="1" xfId="1" applyFont="1" applyFill="1" applyBorder="1" applyAlignment="1">
      <alignment horizontal="center" vertical="center"/>
    </xf>
    <xf numFmtId="0" fontId="4" fillId="0" borderId="1" xfId="2" applyFont="1" applyFill="1" applyBorder="1" applyAlignment="1">
      <alignment horizontal="left" vertical="center" shrinkToFit="1"/>
    </xf>
    <xf numFmtId="0" fontId="4" fillId="0" borderId="1" xfId="0" applyFont="1" applyFill="1" applyBorder="1" applyAlignment="1">
      <alignment horizontal="left" vertical="center" shrinkToFit="1"/>
    </xf>
    <xf numFmtId="0" fontId="14" fillId="0" borderId="1" xfId="0" applyFont="1" applyFill="1" applyBorder="1" applyAlignment="1">
      <alignment horizontal="center" vertical="center"/>
    </xf>
    <xf numFmtId="41" fontId="14" fillId="0" borderId="1" xfId="1" applyFont="1" applyFill="1" applyBorder="1" applyAlignment="1">
      <alignment horizontal="center" vertical="center"/>
    </xf>
    <xf numFmtId="0" fontId="17" fillId="2" borderId="1" xfId="0" applyFont="1" applyFill="1" applyBorder="1" applyAlignment="1">
      <alignment horizontal="center" vertical="center"/>
    </xf>
    <xf numFmtId="0" fontId="4" fillId="0" borderId="1" xfId="0" applyFont="1" applyFill="1" applyBorder="1" applyAlignment="1">
      <alignment horizontal="center" vertical="center" shrinkToFit="1"/>
    </xf>
    <xf numFmtId="0" fontId="3" fillId="0" borderId="3" xfId="2" applyFont="1" applyFill="1" applyBorder="1" applyAlignment="1">
      <alignment horizontal="center" vertical="center"/>
    </xf>
    <xf numFmtId="11" fontId="4" fillId="0" borderId="1" xfId="0" applyNumberFormat="1" applyFont="1" applyFill="1" applyBorder="1" applyAlignment="1">
      <alignment horizontal="center" vertical="center" shrinkToFit="1"/>
    </xf>
    <xf numFmtId="0" fontId="14" fillId="0" borderId="1" xfId="0" applyFont="1" applyFill="1" applyBorder="1" applyAlignment="1">
      <alignment horizontal="center" vertical="center" shrinkToFit="1"/>
    </xf>
    <xf numFmtId="14" fontId="14" fillId="0" borderId="1" xfId="2" applyNumberFormat="1" applyFont="1" applyFill="1" applyBorder="1" applyAlignment="1">
      <alignment horizontal="center" vertical="center"/>
    </xf>
    <xf numFmtId="41" fontId="14" fillId="0" borderId="1" xfId="3" applyFont="1" applyFill="1" applyBorder="1">
      <alignment vertical="center"/>
    </xf>
    <xf numFmtId="41" fontId="19" fillId="0" borderId="1" xfId="1" applyFont="1" applyFill="1" applyBorder="1" applyAlignment="1">
      <alignment horizontal="center" vertical="center"/>
    </xf>
    <xf numFmtId="0" fontId="14" fillId="0" borderId="1" xfId="2" applyFont="1" applyFill="1" applyBorder="1" applyAlignment="1">
      <alignment horizontal="center" vertical="center"/>
    </xf>
    <xf numFmtId="0" fontId="14" fillId="0" borderId="1" xfId="2" applyFont="1" applyFill="1" applyBorder="1" applyAlignment="1">
      <alignment horizontal="left" vertical="center"/>
    </xf>
    <xf numFmtId="0" fontId="20" fillId="0" borderId="0" xfId="0" applyFont="1" applyFill="1" applyAlignment="1">
      <alignment horizontal="center" vertical="center"/>
    </xf>
    <xf numFmtId="41" fontId="14" fillId="0" borderId="1" xfId="1" applyFont="1" applyFill="1" applyBorder="1">
      <alignment vertical="center"/>
    </xf>
    <xf numFmtId="41" fontId="4" fillId="0" borderId="1" xfId="4" applyFont="1" applyFill="1" applyBorder="1" applyAlignment="1">
      <alignment horizontal="center" vertical="center" shrinkToFit="1"/>
    </xf>
    <xf numFmtId="0" fontId="22" fillId="0" borderId="0" xfId="0" applyFont="1" applyAlignment="1">
      <alignment horizontal="left" vertical="center"/>
    </xf>
    <xf numFmtId="0" fontId="23" fillId="0" borderId="0" xfId="0" applyFont="1" applyAlignment="1">
      <alignment horizontal="center" vertical="center"/>
    </xf>
    <xf numFmtId="0" fontId="23" fillId="0" borderId="0" xfId="0" applyFont="1" applyAlignment="1">
      <alignment horizontal="left" vertical="center"/>
    </xf>
    <xf numFmtId="0" fontId="23" fillId="0" borderId="0" xfId="0" applyFont="1" applyFill="1" applyAlignment="1">
      <alignment horizontal="center" vertical="center"/>
    </xf>
    <xf numFmtId="0" fontId="4" fillId="0" borderId="1" xfId="0" applyFont="1" applyBorder="1" applyAlignment="1">
      <alignment vertical="center" shrinkToFit="1"/>
    </xf>
    <xf numFmtId="0" fontId="4" fillId="0" borderId="1" xfId="0" applyFont="1" applyFill="1" applyBorder="1" applyAlignment="1">
      <alignment vertical="center" shrinkToFit="1"/>
    </xf>
    <xf numFmtId="0" fontId="4" fillId="0" borderId="1" xfId="2" applyFont="1" applyFill="1" applyBorder="1" applyAlignment="1">
      <alignment vertical="center" shrinkToFit="1"/>
    </xf>
    <xf numFmtId="0" fontId="18" fillId="0" borderId="0" xfId="0" applyFont="1" applyAlignment="1">
      <alignment horizontal="center" vertical="center"/>
    </xf>
    <xf numFmtId="0" fontId="18" fillId="0" borderId="0" xfId="0" applyFont="1" applyAlignment="1">
      <alignment horizontal="left" vertical="center"/>
    </xf>
    <xf numFmtId="0" fontId="17" fillId="2" borderId="1" xfId="0" applyFont="1" applyFill="1" applyBorder="1" applyAlignment="1">
      <alignment horizontal="center" vertical="center" shrinkToFit="1"/>
    </xf>
    <xf numFmtId="0" fontId="4" fillId="0" borderId="6" xfId="0" applyFont="1" applyBorder="1" applyAlignment="1">
      <alignment vertical="center" shrinkToFit="1"/>
    </xf>
    <xf numFmtId="14" fontId="4" fillId="0" borderId="6" xfId="0" applyNumberFormat="1" applyFont="1" applyBorder="1" applyAlignment="1">
      <alignment horizontal="center" vertical="center" shrinkToFit="1"/>
    </xf>
    <xf numFmtId="41" fontId="4" fillId="0" borderId="6" xfId="1" applyFont="1" applyBorder="1" applyAlignment="1">
      <alignment horizontal="center" vertical="center" shrinkToFit="1"/>
    </xf>
    <xf numFmtId="0" fontId="4" fillId="0" borderId="5" xfId="0" applyFont="1" applyFill="1" applyBorder="1" applyAlignment="1">
      <alignment horizontal="center" vertical="center" shrinkToFit="1"/>
    </xf>
    <xf numFmtId="0" fontId="4" fillId="0" borderId="6" xfId="0" applyFont="1" applyBorder="1" applyAlignment="1">
      <alignment horizontal="center" vertical="center" shrinkToFit="1"/>
    </xf>
    <xf numFmtId="0" fontId="4" fillId="0" borderId="6" xfId="0" applyFont="1" applyBorder="1" applyAlignment="1">
      <alignment horizontal="left" vertical="center" shrinkToFit="1"/>
    </xf>
    <xf numFmtId="14" fontId="4" fillId="0" borderId="1" xfId="2" applyNumberFormat="1" applyFont="1" applyFill="1" applyBorder="1" applyAlignment="1">
      <alignment horizontal="center" vertical="center" shrinkToFit="1"/>
    </xf>
    <xf numFmtId="41" fontId="4" fillId="0" borderId="1" xfId="1" applyFont="1" applyFill="1" applyBorder="1" applyAlignment="1">
      <alignment horizontal="center" vertical="center" shrinkToFit="1"/>
    </xf>
    <xf numFmtId="0" fontId="4" fillId="0" borderId="1" xfId="2" applyFont="1" applyFill="1" applyBorder="1" applyAlignment="1">
      <alignment horizontal="center" vertical="center" shrinkToFit="1"/>
    </xf>
    <xf numFmtId="41" fontId="4" fillId="0" borderId="1" xfId="1" applyFont="1" applyFill="1" applyBorder="1" applyAlignment="1">
      <alignment vertical="center" shrinkToFit="1"/>
    </xf>
    <xf numFmtId="14" fontId="4" fillId="0" borderId="1" xfId="0" applyNumberFormat="1" applyFont="1" applyBorder="1" applyAlignment="1">
      <alignment horizontal="center" vertical="center" shrinkToFit="1"/>
    </xf>
    <xf numFmtId="41" fontId="4" fillId="0" borderId="1" xfId="1" applyFont="1" applyBorder="1" applyAlignment="1">
      <alignment horizontal="center" vertical="center" shrinkToFit="1"/>
    </xf>
    <xf numFmtId="0" fontId="4" fillId="0" borderId="1" xfId="0" applyFont="1" applyBorder="1" applyAlignment="1">
      <alignment horizontal="center" vertical="center" shrinkToFit="1"/>
    </xf>
    <xf numFmtId="0" fontId="4" fillId="0" borderId="1" xfId="0" applyFont="1" applyBorder="1" applyAlignment="1">
      <alignment horizontal="left" vertical="center" shrinkToFit="1"/>
    </xf>
    <xf numFmtId="41" fontId="4" fillId="0" borderId="1" xfId="3" applyFont="1" applyFill="1" applyBorder="1" applyAlignment="1">
      <alignment vertical="center" shrinkToFit="1"/>
    </xf>
    <xf numFmtId="41" fontId="4" fillId="0" borderId="1" xfId="1" applyFont="1" applyBorder="1" applyAlignment="1">
      <alignment vertical="center" shrinkToFit="1"/>
    </xf>
    <xf numFmtId="14" fontId="4" fillId="0" borderId="1" xfId="0" applyNumberFormat="1" applyFont="1" applyFill="1" applyBorder="1" applyAlignment="1">
      <alignment horizontal="center" vertical="center" shrinkToFit="1"/>
    </xf>
    <xf numFmtId="0" fontId="4" fillId="0" borderId="1" xfId="2" applyFont="1" applyBorder="1" applyAlignment="1">
      <alignment vertical="center" shrinkToFit="1"/>
    </xf>
    <xf numFmtId="14" fontId="4" fillId="0" borderId="1" xfId="2" applyNumberFormat="1" applyFont="1" applyBorder="1" applyAlignment="1">
      <alignment horizontal="center" vertical="center" shrinkToFit="1"/>
    </xf>
    <xf numFmtId="0" fontId="4" fillId="0" borderId="1" xfId="2" applyFont="1" applyBorder="1" applyAlignment="1">
      <alignment horizontal="center" vertical="center" shrinkToFit="1"/>
    </xf>
    <xf numFmtId="0" fontId="4" fillId="0" borderId="1" xfId="2" applyFont="1" applyBorder="1" applyAlignment="1">
      <alignment horizontal="left" vertical="center" shrinkToFit="1"/>
    </xf>
    <xf numFmtId="41" fontId="4" fillId="0" borderId="1" xfId="1" applyFont="1" applyFill="1" applyBorder="1" applyAlignment="1">
      <alignment horizontal="right" vertical="center" shrinkToFit="1"/>
    </xf>
    <xf numFmtId="14" fontId="4" fillId="0" borderId="1" xfId="4" applyNumberFormat="1" applyFont="1" applyFill="1" applyBorder="1" applyAlignment="1">
      <alignment horizontal="center" vertical="center" shrinkToFit="1"/>
    </xf>
    <xf numFmtId="14" fontId="4" fillId="0" borderId="4" xfId="2" applyNumberFormat="1" applyFont="1" applyFill="1" applyBorder="1" applyAlignment="1">
      <alignment horizontal="center" vertical="center" shrinkToFit="1"/>
    </xf>
    <xf numFmtId="0" fontId="18" fillId="0" borderId="0" xfId="0" applyFont="1" applyAlignment="1">
      <alignment horizontal="center" vertical="center" shrinkToFit="1"/>
    </xf>
    <xf numFmtId="0" fontId="18" fillId="0" borderId="0" xfId="0" applyFont="1" applyAlignment="1">
      <alignment horizontal="left" vertical="center" shrinkToFit="1"/>
    </xf>
    <xf numFmtId="41" fontId="4" fillId="0" borderId="1" xfId="4" applyFont="1" applyFill="1" applyBorder="1" applyAlignment="1">
      <alignment horizontal="left" vertical="center" shrinkToFit="1"/>
    </xf>
    <xf numFmtId="0" fontId="4" fillId="0" borderId="1" xfId="0" applyNumberFormat="1" applyFont="1" applyFill="1" applyBorder="1" applyAlignment="1">
      <alignment horizontal="center" vertical="center" shrinkToFit="1"/>
    </xf>
    <xf numFmtId="176" fontId="4" fillId="0" borderId="1" xfId="0" applyNumberFormat="1" applyFont="1" applyFill="1" applyBorder="1" applyAlignment="1">
      <alignment horizontal="center" vertical="center" shrinkToFit="1"/>
    </xf>
    <xf numFmtId="0" fontId="17" fillId="3"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14" fillId="3" borderId="1" xfId="0" applyFont="1" applyFill="1" applyBorder="1" applyAlignment="1">
      <alignment horizontal="center" vertical="center" shrinkToFit="1"/>
    </xf>
    <xf numFmtId="0" fontId="4" fillId="3" borderId="1" xfId="2" applyFont="1" applyFill="1" applyBorder="1" applyAlignment="1">
      <alignment vertical="center" shrinkToFit="1"/>
    </xf>
    <xf numFmtId="0" fontId="0" fillId="3" borderId="0" xfId="0" applyFill="1">
      <alignment vertical="center"/>
    </xf>
    <xf numFmtId="0" fontId="0" fillId="0" borderId="0" xfId="0" applyAlignment="1">
      <alignment vertical="center" wrapText="1"/>
    </xf>
    <xf numFmtId="0" fontId="0" fillId="0" borderId="0" xfId="0" applyFill="1">
      <alignment vertical="center"/>
    </xf>
    <xf numFmtId="0" fontId="3" fillId="0" borderId="0" xfId="0" applyFont="1" applyFill="1" applyAlignment="1">
      <alignment vertical="center" wrapText="1"/>
    </xf>
    <xf numFmtId="0" fontId="19" fillId="3" borderId="0" xfId="0" applyFont="1" applyFill="1" applyAlignment="1">
      <alignment vertical="center" wrapText="1"/>
    </xf>
    <xf numFmtId="0" fontId="0" fillId="0" borderId="1" xfId="0" applyBorder="1">
      <alignment vertical="center"/>
    </xf>
    <xf numFmtId="0" fontId="19" fillId="0" borderId="1" xfId="0" applyFont="1" applyBorder="1">
      <alignment vertical="center"/>
    </xf>
    <xf numFmtId="0" fontId="24" fillId="0" borderId="1" xfId="0" applyFont="1" applyBorder="1">
      <alignment vertical="center"/>
    </xf>
    <xf numFmtId="0" fontId="4" fillId="3" borderId="1" xfId="2" applyFont="1" applyFill="1" applyBorder="1" applyAlignment="1">
      <alignment horizontal="left" vertical="center" shrinkToFit="1"/>
    </xf>
    <xf numFmtId="0" fontId="4" fillId="0" borderId="6" xfId="0" applyFont="1" applyFill="1" applyBorder="1" applyAlignment="1">
      <alignment horizontal="left" vertical="center" shrinkToFit="1"/>
    </xf>
    <xf numFmtId="0" fontId="4" fillId="5" borderId="1" xfId="2" applyFont="1" applyFill="1" applyBorder="1" applyAlignment="1">
      <alignment vertical="center" shrinkToFit="1"/>
    </xf>
    <xf numFmtId="0" fontId="17" fillId="3" borderId="4" xfId="0" applyFont="1" applyFill="1" applyBorder="1" applyAlignment="1">
      <alignment vertical="center" shrinkToFit="1"/>
    </xf>
    <xf numFmtId="0" fontId="17" fillId="2" borderId="4" xfId="0" applyFont="1" applyFill="1" applyBorder="1" applyAlignment="1">
      <alignment vertical="center" shrinkToFit="1"/>
    </xf>
    <xf numFmtId="0" fontId="17" fillId="3" borderId="5" xfId="0" applyFont="1" applyFill="1" applyBorder="1" applyAlignment="1">
      <alignment vertical="center" shrinkToFit="1"/>
    </xf>
    <xf numFmtId="0" fontId="17" fillId="2" borderId="8" xfId="0" applyFont="1" applyFill="1" applyBorder="1" applyAlignment="1">
      <alignment vertical="center" shrinkToFit="1"/>
    </xf>
    <xf numFmtId="0" fontId="17" fillId="2" borderId="5" xfId="0" applyFont="1" applyFill="1" applyBorder="1" applyAlignment="1">
      <alignment vertical="center" shrinkToFit="1"/>
    </xf>
    <xf numFmtId="0" fontId="17" fillId="3" borderId="4" xfId="0" applyFont="1" applyFill="1" applyBorder="1" applyAlignment="1">
      <alignment vertical="center" wrapText="1" shrinkToFit="1"/>
    </xf>
    <xf numFmtId="0" fontId="4" fillId="5" borderId="1" xfId="0" applyFont="1" applyFill="1" applyBorder="1" applyAlignment="1">
      <alignment horizontal="center" vertical="center" shrinkToFit="1"/>
    </xf>
    <xf numFmtId="14" fontId="4" fillId="6" borderId="1" xfId="2" applyNumberFormat="1" applyFont="1" applyFill="1" applyBorder="1" applyAlignment="1">
      <alignment horizontal="center" vertical="center" shrinkToFit="1"/>
    </xf>
    <xf numFmtId="0" fontId="23" fillId="0" borderId="0" xfId="0" applyFont="1" applyAlignment="1">
      <alignment horizontal="left" vertical="center"/>
    </xf>
    <xf numFmtId="0" fontId="4" fillId="7" borderId="1" xfId="2" applyFont="1" applyFill="1" applyBorder="1" applyAlignment="1">
      <alignment vertical="center" shrinkToFit="1"/>
    </xf>
    <xf numFmtId="14" fontId="4" fillId="7" borderId="1" xfId="2" applyNumberFormat="1" applyFont="1" applyFill="1" applyBorder="1" applyAlignment="1">
      <alignment horizontal="center" vertical="center" shrinkToFit="1"/>
    </xf>
    <xf numFmtId="0" fontId="4" fillId="7" borderId="1" xfId="0" applyFont="1" applyFill="1" applyBorder="1" applyAlignment="1">
      <alignment horizontal="left" vertical="center" shrinkToFit="1"/>
    </xf>
    <xf numFmtId="0" fontId="4" fillId="7" borderId="1" xfId="0" applyFont="1" applyFill="1" applyBorder="1" applyAlignment="1">
      <alignment horizontal="center" vertical="center" shrinkToFit="1"/>
    </xf>
    <xf numFmtId="0" fontId="17" fillId="2" borderId="9" xfId="0" applyFont="1" applyFill="1" applyBorder="1" applyAlignment="1">
      <alignment vertical="center" shrinkToFit="1"/>
    </xf>
    <xf numFmtId="41" fontId="4" fillId="0" borderId="5" xfId="1" applyFont="1" applyBorder="1" applyAlignment="1">
      <alignment horizontal="center" vertical="center" shrinkToFit="1"/>
    </xf>
    <xf numFmtId="41" fontId="4" fillId="0" borderId="5" xfId="1" applyFont="1" applyFill="1" applyBorder="1" applyAlignment="1">
      <alignment horizontal="center" vertical="center" shrinkToFit="1"/>
    </xf>
    <xf numFmtId="41" fontId="26" fillId="3" borderId="10" xfId="1" applyFont="1" applyFill="1" applyBorder="1" applyAlignment="1">
      <alignment horizontal="center" vertical="center" shrinkToFit="1"/>
    </xf>
    <xf numFmtId="41" fontId="26" fillId="3" borderId="11" xfId="1" applyFont="1" applyFill="1" applyBorder="1" applyAlignment="1">
      <alignment horizontal="center" vertical="center" shrinkToFit="1"/>
    </xf>
    <xf numFmtId="0" fontId="4" fillId="8" borderId="1" xfId="0" applyFont="1" applyFill="1" applyBorder="1" applyAlignment="1">
      <alignment horizontal="left" vertical="center" shrinkToFit="1"/>
    </xf>
    <xf numFmtId="0" fontId="4" fillId="8" borderId="1" xfId="2" applyFont="1" applyFill="1" applyBorder="1" applyAlignment="1">
      <alignment vertical="center" shrinkToFit="1"/>
    </xf>
    <xf numFmtId="0" fontId="4" fillId="8" borderId="1" xfId="2" applyFont="1" applyFill="1" applyBorder="1" applyAlignment="1">
      <alignment horizontal="left" vertical="center" shrinkToFit="1"/>
    </xf>
    <xf numFmtId="0" fontId="4" fillId="0" borderId="0" xfId="0" applyFont="1" applyAlignment="1">
      <alignment horizontal="center" vertical="center" shrinkToFit="1"/>
    </xf>
    <xf numFmtId="0" fontId="14" fillId="0" borderId="0" xfId="0" applyFont="1" applyAlignment="1">
      <alignment horizontal="left" vertical="center" shrinkToFit="1"/>
    </xf>
    <xf numFmtId="0" fontId="4" fillId="0" borderId="0" xfId="0" applyFont="1" applyAlignment="1">
      <alignment horizontal="left" vertical="center" shrinkToFit="1"/>
    </xf>
    <xf numFmtId="0" fontId="4" fillId="0" borderId="0" xfId="0" applyFont="1" applyAlignment="1">
      <alignment horizontal="center" vertical="center"/>
    </xf>
    <xf numFmtId="0" fontId="17" fillId="2" borderId="4" xfId="0" applyFont="1" applyFill="1" applyBorder="1" applyAlignment="1">
      <alignment horizontal="center" vertical="center" shrinkToFit="1"/>
    </xf>
    <xf numFmtId="0" fontId="6" fillId="0" borderId="0" xfId="0" applyFont="1" applyFill="1" applyAlignment="1">
      <alignment horizontal="center" vertical="center"/>
    </xf>
    <xf numFmtId="11" fontId="14" fillId="0" borderId="1" xfId="0" applyNumberFormat="1" applyFont="1" applyFill="1" applyBorder="1" applyAlignment="1">
      <alignment horizontal="center" vertical="center" shrinkToFit="1"/>
    </xf>
    <xf numFmtId="0" fontId="14" fillId="0" borderId="3" xfId="2" applyFont="1" applyFill="1" applyBorder="1" applyAlignment="1">
      <alignment horizontal="center" vertical="center"/>
    </xf>
    <xf numFmtId="0" fontId="4" fillId="0" borderId="1" xfId="0" applyFont="1" applyBorder="1" applyAlignment="1">
      <alignment horizontal="center" vertical="center"/>
    </xf>
    <xf numFmtId="14" fontId="4" fillId="0" borderId="1" xfId="0" applyNumberFormat="1" applyFont="1" applyFill="1" applyBorder="1" applyAlignment="1">
      <alignment horizontal="center" vertical="center"/>
    </xf>
    <xf numFmtId="14" fontId="4" fillId="0" borderId="1" xfId="0" applyNumberFormat="1" applyFont="1" applyBorder="1" applyAlignment="1">
      <alignment horizontal="center" vertical="center"/>
    </xf>
    <xf numFmtId="41" fontId="4" fillId="0" borderId="1" xfId="1"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left" vertical="center"/>
    </xf>
    <xf numFmtId="41" fontId="5" fillId="0" borderId="0" xfId="1" applyFont="1" applyAlignment="1">
      <alignment horizontal="center" vertical="center"/>
    </xf>
    <xf numFmtId="41" fontId="6" fillId="0" borderId="0" xfId="1" applyFont="1" applyAlignment="1">
      <alignment horizontal="center" vertical="center"/>
    </xf>
    <xf numFmtId="0" fontId="4" fillId="0" borderId="1" xfId="2" applyFont="1" applyFill="1" applyBorder="1" applyAlignment="1">
      <alignment horizontal="center" vertical="center"/>
    </xf>
    <xf numFmtId="14" fontId="4" fillId="0" borderId="1" xfId="2" applyNumberFormat="1" applyFont="1" applyFill="1" applyBorder="1" applyAlignment="1">
      <alignment horizontal="center" vertical="center"/>
    </xf>
    <xf numFmtId="41" fontId="4" fillId="0" borderId="1" xfId="1" applyFont="1" applyFill="1" applyBorder="1">
      <alignment vertical="center"/>
    </xf>
    <xf numFmtId="0" fontId="5" fillId="0" borderId="0" xfId="0" applyFont="1" applyAlignment="1">
      <alignment horizontal="left" vertical="center"/>
    </xf>
    <xf numFmtId="0" fontId="5" fillId="0" borderId="0" xfId="0" applyFont="1" applyAlignment="1">
      <alignment horizontal="center" vertical="center"/>
    </xf>
    <xf numFmtId="0" fontId="17" fillId="2" borderId="1" xfId="0" applyFont="1" applyFill="1" applyBorder="1" applyAlignment="1">
      <alignment horizontal="center" vertical="center"/>
    </xf>
    <xf numFmtId="41" fontId="17" fillId="2" borderId="1" xfId="1" applyFont="1" applyFill="1" applyBorder="1" applyAlignment="1">
      <alignment horizontal="center" vertical="center"/>
    </xf>
    <xf numFmtId="0" fontId="4"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0" fontId="18" fillId="0" borderId="1" xfId="0" applyFont="1" applyFill="1" applyBorder="1" applyAlignment="1">
      <alignment horizontal="center" vertical="center"/>
    </xf>
    <xf numFmtId="14" fontId="18" fillId="0" borderId="1" xfId="0" applyNumberFormat="1" applyFont="1" applyFill="1" applyBorder="1" applyAlignment="1">
      <alignment horizontal="center" vertical="center"/>
    </xf>
    <xf numFmtId="14" fontId="6" fillId="0" borderId="1" xfId="2" applyNumberFormat="1" applyFont="1" applyFill="1" applyBorder="1" applyAlignment="1">
      <alignment horizontal="center" vertical="center"/>
    </xf>
    <xf numFmtId="41" fontId="18" fillId="0" borderId="1" xfId="1" applyFont="1" applyFill="1" applyBorder="1" applyAlignment="1">
      <alignment horizontal="center" vertical="center"/>
    </xf>
    <xf numFmtId="41" fontId="23" fillId="0" borderId="1" xfId="1" applyFont="1" applyFill="1" applyBorder="1" applyAlignment="1">
      <alignment horizontal="center" vertical="center"/>
    </xf>
    <xf numFmtId="0" fontId="6" fillId="0" borderId="1" xfId="2" applyFont="1" applyFill="1" applyBorder="1" applyAlignment="1">
      <alignment horizontal="center" vertical="center"/>
    </xf>
    <xf numFmtId="0" fontId="6" fillId="0" borderId="1" xfId="2" applyFont="1" applyFill="1" applyBorder="1" applyAlignment="1">
      <alignment horizontal="left" vertical="center"/>
    </xf>
    <xf numFmtId="0" fontId="20" fillId="0" borderId="1" xfId="0" applyFont="1" applyFill="1" applyBorder="1" applyAlignment="1">
      <alignment horizontal="center" vertical="center"/>
    </xf>
    <xf numFmtId="14" fontId="20" fillId="0" borderId="1" xfId="2" applyNumberFormat="1" applyFont="1" applyFill="1" applyBorder="1" applyAlignment="1">
      <alignment horizontal="center" vertical="center"/>
    </xf>
    <xf numFmtId="41" fontId="20" fillId="0" borderId="1" xfId="1" applyFont="1" applyFill="1" applyBorder="1" applyAlignment="1">
      <alignment horizontal="center" vertical="center"/>
    </xf>
    <xf numFmtId="41" fontId="28" fillId="0" borderId="1" xfId="1" applyFont="1" applyFill="1" applyBorder="1" applyAlignment="1">
      <alignment horizontal="center" vertical="center"/>
    </xf>
    <xf numFmtId="0" fontId="20" fillId="0" borderId="1" xfId="2" applyFont="1" applyFill="1" applyBorder="1" applyAlignment="1">
      <alignment horizontal="center" vertical="center"/>
    </xf>
    <xf numFmtId="0" fontId="20" fillId="0" borderId="1" xfId="2" applyFont="1" applyFill="1" applyBorder="1" applyAlignment="1">
      <alignment horizontal="left" vertical="center"/>
    </xf>
    <xf numFmtId="14" fontId="18" fillId="0" borderId="1" xfId="2" applyNumberFormat="1" applyFont="1" applyFill="1" applyBorder="1" applyAlignment="1">
      <alignment horizontal="center" vertical="center"/>
    </xf>
    <xf numFmtId="0" fontId="18" fillId="0" borderId="1" xfId="2" applyFont="1" applyFill="1" applyBorder="1" applyAlignment="1">
      <alignment horizontal="center" vertical="center"/>
    </xf>
    <xf numFmtId="0" fontId="18" fillId="0" borderId="1" xfId="2" applyFont="1" applyFill="1" applyBorder="1" applyAlignment="1">
      <alignment horizontal="lef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5" fillId="2" borderId="0" xfId="0" applyFont="1" applyFill="1" applyAlignment="1">
      <alignment horizontal="left" vertical="center"/>
    </xf>
    <xf numFmtId="0" fontId="15" fillId="2" borderId="1" xfId="0" applyFont="1" applyFill="1" applyBorder="1" applyAlignment="1">
      <alignment horizontal="center" vertical="center"/>
    </xf>
    <xf numFmtId="0" fontId="18" fillId="3" borderId="1" xfId="0" applyFont="1" applyFill="1" applyBorder="1" applyAlignment="1">
      <alignment horizontal="center" vertical="center"/>
    </xf>
    <xf numFmtId="0" fontId="18" fillId="3" borderId="1" xfId="0" applyFont="1" applyFill="1" applyBorder="1" applyAlignment="1">
      <alignment horizontal="center" vertical="center" shrinkToFit="1"/>
    </xf>
    <xf numFmtId="0" fontId="20" fillId="3" borderId="1" xfId="0" applyFont="1" applyFill="1" applyBorder="1" applyAlignment="1">
      <alignment horizontal="center" vertical="center" shrinkToFi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14" fontId="6" fillId="0" borderId="1" xfId="0" applyNumberFormat="1" applyFont="1" applyFill="1" applyBorder="1" applyAlignment="1">
      <alignment horizontal="center" vertical="center" wrapText="1"/>
    </xf>
    <xf numFmtId="3" fontId="6" fillId="0" borderId="1" xfId="0" applyNumberFormat="1" applyFont="1" applyFill="1" applyBorder="1" applyAlignment="1">
      <alignment horizontal="right" vertical="center" wrapText="1"/>
    </xf>
    <xf numFmtId="0" fontId="6" fillId="0" borderId="1" xfId="0" applyNumberFormat="1" applyFont="1" applyFill="1" applyBorder="1" applyAlignment="1">
      <alignment horizontal="center" vertical="center" wrapText="1"/>
    </xf>
    <xf numFmtId="0" fontId="18" fillId="0" borderId="1" xfId="0" applyFont="1" applyFill="1" applyBorder="1" applyAlignment="1">
      <alignment horizontal="left" vertical="center"/>
    </xf>
    <xf numFmtId="41" fontId="18" fillId="0" borderId="1" xfId="1" applyFont="1" applyFill="1" applyBorder="1" applyAlignment="1">
      <alignment horizontal="left" vertical="center"/>
    </xf>
    <xf numFmtId="0" fontId="18"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3" fontId="6" fillId="0" borderId="1" xfId="0" applyNumberFormat="1" applyFont="1" applyFill="1" applyBorder="1" applyAlignment="1">
      <alignment vertical="center" wrapText="1"/>
    </xf>
    <xf numFmtId="0" fontId="5" fillId="0" borderId="0" xfId="0" applyFont="1" applyAlignment="1">
      <alignment horizontal="left" vertical="center"/>
    </xf>
    <xf numFmtId="0" fontId="5" fillId="0" borderId="0" xfId="0" applyFont="1" applyAlignment="1">
      <alignment horizontal="center" vertical="center"/>
    </xf>
    <xf numFmtId="0" fontId="17" fillId="2" borderId="1" xfId="0" applyFont="1" applyFill="1" applyBorder="1" applyAlignment="1">
      <alignment horizontal="center" vertical="center"/>
    </xf>
    <xf numFmtId="41" fontId="17" fillId="2" borderId="1" xfId="1" applyFont="1" applyFill="1" applyBorder="1" applyAlignment="1">
      <alignment horizontal="center" vertical="center"/>
    </xf>
    <xf numFmtId="0" fontId="29" fillId="0" borderId="0" xfId="0" applyFont="1" applyAlignment="1">
      <alignment vertical="center"/>
    </xf>
    <xf numFmtId="0" fontId="28" fillId="0" borderId="0" xfId="0" applyFont="1" applyAlignment="1">
      <alignment vertical="center"/>
    </xf>
    <xf numFmtId="0" fontId="20" fillId="0" borderId="0" xfId="0" applyFont="1" applyFill="1" applyAlignment="1">
      <alignment vertical="center"/>
    </xf>
    <xf numFmtId="0" fontId="20" fillId="0" borderId="0" xfId="0" applyFont="1" applyAlignment="1">
      <alignment vertical="center"/>
    </xf>
    <xf numFmtId="14" fontId="6" fillId="0" borderId="1" xfId="0" applyNumberFormat="1" applyFont="1" applyFill="1" applyBorder="1" applyAlignment="1">
      <alignment horizontal="center" vertical="center"/>
    </xf>
    <xf numFmtId="0" fontId="17" fillId="10" borderId="1" xfId="0" applyFont="1" applyFill="1" applyBorder="1" applyAlignment="1">
      <alignment horizontal="center" vertical="center"/>
    </xf>
    <xf numFmtId="0" fontId="6" fillId="10" borderId="1" xfId="0" applyFont="1" applyFill="1" applyBorder="1" applyAlignment="1">
      <alignment horizontal="center" vertical="center"/>
    </xf>
    <xf numFmtId="0" fontId="18" fillId="10" borderId="1" xfId="0" applyFont="1" applyFill="1" applyBorder="1" applyAlignment="1">
      <alignment horizontal="left" vertical="center"/>
    </xf>
    <xf numFmtId="14" fontId="6" fillId="10" borderId="1" xfId="2" applyNumberFormat="1" applyFont="1" applyFill="1" applyBorder="1" applyAlignment="1">
      <alignment horizontal="center" vertical="center"/>
    </xf>
    <xf numFmtId="0" fontId="6" fillId="10" borderId="0" xfId="0" applyFont="1" applyFill="1" applyAlignment="1">
      <alignment horizontal="center" vertical="center"/>
    </xf>
    <xf numFmtId="177" fontId="6" fillId="0" borderId="1" xfId="5" applyNumberFormat="1" applyFont="1" applyFill="1" applyBorder="1" applyAlignment="1">
      <alignment horizontal="right" vertical="center" wrapText="1"/>
    </xf>
    <xf numFmtId="0" fontId="29" fillId="0" borderId="0" xfId="0" applyFont="1" applyAlignment="1">
      <alignment vertical="center" shrinkToFit="1"/>
    </xf>
    <xf numFmtId="0" fontId="7" fillId="0" borderId="0" xfId="0" applyFont="1" applyAlignment="1">
      <alignment horizontal="left" vertical="center" shrinkToFit="1"/>
    </xf>
    <xf numFmtId="0" fontId="5" fillId="2" borderId="0" xfId="0" applyFont="1" applyFill="1" applyAlignment="1">
      <alignment horizontal="center" vertical="center" shrinkToFit="1"/>
    </xf>
    <xf numFmtId="14" fontId="5" fillId="0" borderId="0" xfId="0" applyNumberFormat="1" applyFont="1" applyAlignment="1">
      <alignment horizontal="center" vertical="center" shrinkToFit="1"/>
    </xf>
    <xf numFmtId="0" fontId="5" fillId="0" borderId="0" xfId="0" applyFont="1" applyAlignment="1">
      <alignment horizontal="center" vertical="center" shrinkToFit="1"/>
    </xf>
    <xf numFmtId="41" fontId="5" fillId="0" borderId="0" xfId="1" applyFont="1" applyAlignment="1">
      <alignment horizontal="center" vertical="center" shrinkToFit="1"/>
    </xf>
    <xf numFmtId="0" fontId="5" fillId="0" borderId="0" xfId="0" applyFont="1" applyAlignment="1">
      <alignment horizontal="left" vertical="center" shrinkToFit="1"/>
    </xf>
    <xf numFmtId="0" fontId="28" fillId="0" borderId="0" xfId="0" applyFont="1" applyAlignment="1">
      <alignment vertical="center" shrinkToFit="1"/>
    </xf>
    <xf numFmtId="0" fontId="15" fillId="2" borderId="1" xfId="0" applyFont="1" applyFill="1" applyBorder="1" applyAlignment="1">
      <alignment horizontal="center" vertical="center" shrinkToFit="1"/>
    </xf>
    <xf numFmtId="0" fontId="5" fillId="2" borderId="0" xfId="0" applyFont="1" applyFill="1" applyAlignment="1">
      <alignment horizontal="left" vertical="center" shrinkToFit="1"/>
    </xf>
    <xf numFmtId="14" fontId="17" fillId="2" borderId="1" xfId="0" applyNumberFormat="1" applyFont="1" applyFill="1" applyBorder="1" applyAlignment="1">
      <alignment horizontal="center" vertical="center" shrinkToFit="1"/>
    </xf>
    <xf numFmtId="41" fontId="17" fillId="2" borderId="1" xfId="1" applyFont="1" applyFill="1" applyBorder="1" applyAlignment="1">
      <alignment horizontal="center" vertical="center" shrinkToFit="1"/>
    </xf>
    <xf numFmtId="0" fontId="18" fillId="2" borderId="1" xfId="0" applyFont="1" applyFill="1" applyBorder="1" applyAlignment="1">
      <alignment horizontal="center" vertical="center" shrinkToFit="1"/>
    </xf>
    <xf numFmtId="0" fontId="18" fillId="0" borderId="1" xfId="0" applyFont="1" applyFill="1" applyBorder="1" applyAlignment="1">
      <alignment horizontal="center" vertical="center" shrinkToFit="1"/>
    </xf>
    <xf numFmtId="0" fontId="6" fillId="2" borderId="1" xfId="0" applyFont="1" applyFill="1" applyBorder="1" applyAlignment="1">
      <alignment horizontal="center" vertical="center" shrinkToFit="1"/>
    </xf>
    <xf numFmtId="0" fontId="18" fillId="0" borderId="1" xfId="0" applyFont="1" applyBorder="1" applyAlignment="1">
      <alignment horizontal="center" vertical="center" shrinkToFit="1"/>
    </xf>
    <xf numFmtId="0" fontId="6" fillId="3" borderId="1" xfId="0" applyFont="1" applyFill="1" applyBorder="1" applyAlignment="1">
      <alignment horizontal="center" vertical="center" shrinkToFit="1"/>
    </xf>
    <xf numFmtId="49" fontId="6" fillId="0" borderId="1" xfId="0" applyNumberFormat="1" applyFont="1" applyBorder="1" applyAlignment="1">
      <alignment horizontal="center" vertical="center" shrinkToFit="1"/>
    </xf>
    <xf numFmtId="49" fontId="6" fillId="0" borderId="1" xfId="0" applyNumberFormat="1" applyFont="1" applyBorder="1" applyAlignment="1">
      <alignment horizontal="left" vertical="center" shrinkToFit="1"/>
    </xf>
    <xf numFmtId="49" fontId="6" fillId="2" borderId="1" xfId="0" applyNumberFormat="1" applyFont="1" applyFill="1" applyBorder="1" applyAlignment="1">
      <alignment horizontal="center" vertical="center" shrinkToFit="1"/>
    </xf>
    <xf numFmtId="14" fontId="6" fillId="0" borderId="1" xfId="0" applyNumberFormat="1" applyFont="1" applyBorder="1" applyAlignment="1">
      <alignment horizontal="center" vertical="center" shrinkToFit="1"/>
    </xf>
    <xf numFmtId="3" fontId="6" fillId="0" borderId="1" xfId="0" applyNumberFormat="1" applyFont="1" applyBorder="1" applyAlignment="1">
      <alignment horizontal="right" vertical="center" shrinkToFit="1"/>
    </xf>
    <xf numFmtId="3" fontId="6" fillId="3" borderId="1" xfId="0" applyNumberFormat="1" applyFont="1" applyFill="1" applyBorder="1" applyAlignment="1">
      <alignment horizontal="right" vertical="center" shrinkToFit="1"/>
    </xf>
    <xf numFmtId="177" fontId="6" fillId="3" borderId="1" xfId="5" applyNumberFormat="1" applyFont="1" applyFill="1" applyBorder="1" applyAlignment="1">
      <alignment horizontal="center" vertical="center" shrinkToFit="1"/>
    </xf>
    <xf numFmtId="0" fontId="6" fillId="0" borderId="1" xfId="0" applyFont="1" applyFill="1" applyBorder="1" applyAlignment="1">
      <alignment horizontal="center" vertical="center" shrinkToFit="1"/>
    </xf>
    <xf numFmtId="0" fontId="6" fillId="0" borderId="1" xfId="0" applyNumberFormat="1" applyFont="1" applyBorder="1" applyAlignment="1">
      <alignment horizontal="center" vertical="center" shrinkToFit="1"/>
    </xf>
    <xf numFmtId="0" fontId="6" fillId="0" borderId="1" xfId="0" applyFont="1" applyFill="1" applyBorder="1" applyAlignment="1">
      <alignment horizontal="left" vertical="center" shrinkToFit="1"/>
    </xf>
    <xf numFmtId="0" fontId="20" fillId="0" borderId="0" xfId="0" applyFont="1" applyFill="1" applyAlignment="1">
      <alignment vertical="center" shrinkToFit="1"/>
    </xf>
    <xf numFmtId="0" fontId="6" fillId="0" borderId="0" xfId="0" applyFont="1" applyFill="1" applyAlignment="1">
      <alignment horizontal="center" vertical="center" shrinkToFit="1"/>
    </xf>
    <xf numFmtId="0" fontId="18" fillId="0" borderId="0" xfId="0" applyFont="1" applyFill="1" applyAlignment="1">
      <alignment horizontal="center" vertical="center" shrinkToFit="1"/>
    </xf>
    <xf numFmtId="0" fontId="18" fillId="0" borderId="1" xfId="0" applyFont="1" applyBorder="1" applyAlignment="1">
      <alignment horizontal="left" vertical="center" shrinkToFit="1"/>
    </xf>
    <xf numFmtId="14" fontId="18" fillId="0" borderId="1" xfId="0" applyNumberFormat="1" applyFont="1" applyBorder="1" applyAlignment="1">
      <alignment horizontal="center" vertical="center" shrinkToFit="1"/>
    </xf>
    <xf numFmtId="14" fontId="6" fillId="3" borderId="1" xfId="2" applyNumberFormat="1" applyFont="1" applyFill="1" applyBorder="1" applyAlignment="1">
      <alignment horizontal="center" vertical="center" shrinkToFit="1"/>
    </xf>
    <xf numFmtId="0" fontId="18" fillId="2" borderId="1" xfId="0" applyFont="1" applyFill="1" applyBorder="1" applyAlignment="1">
      <alignment horizontal="left" vertical="center" shrinkToFit="1"/>
    </xf>
    <xf numFmtId="41" fontId="18" fillId="0" borderId="1" xfId="1" applyFont="1" applyBorder="1" applyAlignment="1">
      <alignment horizontal="left" vertical="center" shrinkToFit="1"/>
    </xf>
    <xf numFmtId="41" fontId="18" fillId="0" borderId="1" xfId="1" applyFont="1" applyFill="1" applyBorder="1" applyAlignment="1">
      <alignment horizontal="center" vertical="center" shrinkToFit="1"/>
    </xf>
    <xf numFmtId="41" fontId="23" fillId="0" borderId="1" xfId="1" applyFont="1" applyFill="1" applyBorder="1" applyAlignment="1">
      <alignment horizontal="center" vertical="center" shrinkToFit="1"/>
    </xf>
    <xf numFmtId="0" fontId="18" fillId="0" borderId="1" xfId="0" applyNumberFormat="1" applyFont="1" applyBorder="1" applyAlignment="1">
      <alignment horizontal="center" vertical="center" shrinkToFit="1"/>
    </xf>
    <xf numFmtId="0" fontId="6" fillId="0" borderId="1" xfId="2" applyFont="1" applyFill="1" applyBorder="1" applyAlignment="1">
      <alignment horizontal="center" vertical="center" shrinkToFit="1"/>
    </xf>
    <xf numFmtId="0" fontId="6" fillId="0" borderId="1" xfId="2" applyFont="1" applyFill="1" applyBorder="1" applyAlignment="1">
      <alignment horizontal="left" vertical="center" shrinkToFit="1"/>
    </xf>
    <xf numFmtId="0" fontId="20" fillId="0" borderId="0" xfId="0" applyFont="1" applyFill="1" applyAlignment="1">
      <alignment horizontal="center" vertical="center" shrinkToFit="1"/>
    </xf>
    <xf numFmtId="0" fontId="6" fillId="0" borderId="1" xfId="0" applyFont="1" applyBorder="1" applyAlignment="1">
      <alignment horizontal="center" vertical="center" shrinkToFit="1"/>
    </xf>
    <xf numFmtId="0" fontId="6" fillId="0" borderId="1" xfId="0" applyFont="1" applyBorder="1" applyAlignment="1">
      <alignment horizontal="left" vertical="center" shrinkToFit="1"/>
    </xf>
    <xf numFmtId="0" fontId="20" fillId="2" borderId="1" xfId="0" applyFont="1" applyFill="1" applyBorder="1" applyAlignment="1">
      <alignment horizontal="center" vertical="center" shrinkToFit="1"/>
    </xf>
    <xf numFmtId="14" fontId="20" fillId="3" borderId="1" xfId="2" applyNumberFormat="1" applyFont="1" applyFill="1" applyBorder="1" applyAlignment="1">
      <alignment horizontal="center" vertical="center" shrinkToFit="1"/>
    </xf>
    <xf numFmtId="41" fontId="20" fillId="0" borderId="1" xfId="1" applyFont="1" applyFill="1" applyBorder="1" applyAlignment="1">
      <alignment horizontal="center" vertical="center" shrinkToFit="1"/>
    </xf>
    <xf numFmtId="41" fontId="28" fillId="0" borderId="1" xfId="1" applyFont="1" applyFill="1" applyBorder="1" applyAlignment="1">
      <alignment horizontal="center" vertical="center" shrinkToFit="1"/>
    </xf>
    <xf numFmtId="0" fontId="20" fillId="0" borderId="1" xfId="2" applyFont="1" applyFill="1" applyBorder="1" applyAlignment="1">
      <alignment horizontal="center" vertical="center" shrinkToFit="1"/>
    </xf>
    <xf numFmtId="0" fontId="20" fillId="0" borderId="1" xfId="2" applyFont="1" applyFill="1" applyBorder="1" applyAlignment="1">
      <alignment horizontal="left" vertical="center" shrinkToFit="1"/>
    </xf>
    <xf numFmtId="14" fontId="6" fillId="3" borderId="1" xfId="0" applyNumberFormat="1" applyFont="1" applyFill="1" applyBorder="1" applyAlignment="1">
      <alignment horizontal="center" vertical="center" shrinkToFit="1"/>
    </xf>
    <xf numFmtId="0" fontId="18" fillId="0" borderId="1" xfId="2" applyFont="1" applyFill="1" applyBorder="1" applyAlignment="1">
      <alignment horizontal="left" vertical="center" shrinkToFit="1"/>
    </xf>
    <xf numFmtId="14" fontId="6" fillId="0" borderId="1" xfId="0" applyNumberFormat="1" applyFont="1" applyFill="1" applyBorder="1" applyAlignment="1">
      <alignment horizontal="center" vertical="center" shrinkToFit="1"/>
    </xf>
    <xf numFmtId="3" fontId="6" fillId="0" borderId="1" xfId="0" applyNumberFormat="1" applyFont="1" applyFill="1" applyBorder="1" applyAlignment="1">
      <alignment horizontal="right" vertical="center" shrinkToFit="1"/>
    </xf>
    <xf numFmtId="177" fontId="6" fillId="0" borderId="1" xfId="5" applyNumberFormat="1" applyFont="1" applyFill="1" applyBorder="1" applyAlignment="1">
      <alignment horizontal="center" vertical="center" shrinkToFit="1"/>
    </xf>
    <xf numFmtId="49" fontId="6" fillId="3" borderId="1" xfId="0" applyNumberFormat="1" applyFont="1" applyFill="1" applyBorder="1" applyAlignment="1">
      <alignment horizontal="center" vertical="center" shrinkToFit="1"/>
    </xf>
    <xf numFmtId="14" fontId="18" fillId="3" borderId="1" xfId="2" applyNumberFormat="1" applyFont="1" applyFill="1" applyBorder="1" applyAlignment="1">
      <alignment horizontal="center" vertical="center" shrinkToFit="1"/>
    </xf>
    <xf numFmtId="0" fontId="20" fillId="0" borderId="0" xfId="0" applyFont="1" applyAlignment="1">
      <alignment vertical="center" shrinkToFit="1"/>
    </xf>
    <xf numFmtId="0" fontId="6" fillId="0" borderId="0" xfId="0" applyFont="1" applyAlignment="1">
      <alignment horizontal="center" vertical="center" shrinkToFit="1"/>
    </xf>
    <xf numFmtId="14" fontId="6" fillId="2" borderId="1" xfId="2" applyNumberFormat="1" applyFont="1" applyFill="1" applyBorder="1" applyAlignment="1">
      <alignment horizontal="center" vertical="center" shrinkToFit="1"/>
    </xf>
    <xf numFmtId="0" fontId="6" fillId="0" borderId="1" xfId="0" applyFont="1" applyBorder="1" applyAlignment="1">
      <alignment vertical="center" shrinkToFit="1"/>
    </xf>
    <xf numFmtId="3" fontId="6" fillId="0" borderId="1" xfId="0" applyNumberFormat="1" applyFont="1" applyBorder="1" applyAlignment="1">
      <alignment vertical="center" shrinkToFit="1"/>
    </xf>
    <xf numFmtId="14" fontId="20" fillId="9" borderId="1" xfId="2" applyNumberFormat="1" applyFont="1" applyFill="1" applyBorder="1" applyAlignment="1">
      <alignment horizontal="center" vertical="center" shrinkToFit="1"/>
    </xf>
    <xf numFmtId="41" fontId="6" fillId="0" borderId="1" xfId="1" applyFont="1" applyBorder="1" applyAlignment="1">
      <alignment horizontal="center" vertical="center" shrinkToFit="1"/>
    </xf>
    <xf numFmtId="0" fontId="6" fillId="2" borderId="0" xfId="0" applyFont="1" applyFill="1" applyAlignment="1">
      <alignment horizontal="center" vertical="center" shrinkToFit="1"/>
    </xf>
    <xf numFmtId="0" fontId="6" fillId="0" borderId="0" xfId="0" applyFont="1" applyAlignment="1">
      <alignment horizontal="left" vertical="center" shrinkToFit="1"/>
    </xf>
    <xf numFmtId="14" fontId="6" fillId="0" borderId="0" xfId="0" applyNumberFormat="1" applyFont="1" applyAlignment="1">
      <alignment horizontal="center" vertical="center" shrinkToFit="1"/>
    </xf>
    <xf numFmtId="41" fontId="6" fillId="0" borderId="0" xfId="1" applyFont="1" applyAlignment="1">
      <alignment horizontal="center" vertical="center" shrinkToFit="1"/>
    </xf>
    <xf numFmtId="0" fontId="18" fillId="5" borderId="1" xfId="0" applyFont="1" applyFill="1" applyBorder="1" applyAlignment="1">
      <alignment horizontal="center" vertical="center" shrinkToFit="1"/>
    </xf>
    <xf numFmtId="0" fontId="18" fillId="5" borderId="1" xfId="0" applyFont="1" applyFill="1" applyBorder="1" applyAlignment="1">
      <alignment horizontal="left" vertical="center" shrinkToFit="1"/>
    </xf>
    <xf numFmtId="14" fontId="18" fillId="5" borderId="1" xfId="0" applyNumberFormat="1" applyFont="1" applyFill="1" applyBorder="1" applyAlignment="1">
      <alignment horizontal="center" vertical="center" shrinkToFit="1"/>
    </xf>
    <xf numFmtId="14" fontId="6" fillId="5" borderId="1" xfId="2" applyNumberFormat="1" applyFont="1" applyFill="1" applyBorder="1" applyAlignment="1">
      <alignment horizontal="center" vertical="center" shrinkToFit="1"/>
    </xf>
    <xf numFmtId="41" fontId="18" fillId="5" borderId="1" xfId="1" applyFont="1" applyFill="1" applyBorder="1" applyAlignment="1">
      <alignment horizontal="left" vertical="center" shrinkToFit="1"/>
    </xf>
    <xf numFmtId="3" fontId="6" fillId="5" borderId="1" xfId="0" applyNumberFormat="1" applyFont="1" applyFill="1" applyBorder="1" applyAlignment="1">
      <alignment horizontal="right" vertical="center" shrinkToFit="1"/>
    </xf>
    <xf numFmtId="177" fontId="6" fillId="5" borderId="1" xfId="5" applyNumberFormat="1" applyFont="1" applyFill="1" applyBorder="1" applyAlignment="1">
      <alignment horizontal="center" vertical="center" shrinkToFit="1"/>
    </xf>
    <xf numFmtId="41" fontId="18" fillId="5" borderId="1" xfId="1" applyFont="1" applyFill="1" applyBorder="1" applyAlignment="1">
      <alignment horizontal="center" vertical="center" shrinkToFit="1"/>
    </xf>
    <xf numFmtId="41" fontId="23" fillId="5" borderId="1" xfId="1" applyFont="1" applyFill="1" applyBorder="1" applyAlignment="1">
      <alignment horizontal="center" vertical="center" shrinkToFit="1"/>
    </xf>
    <xf numFmtId="0" fontId="18" fillId="5" borderId="1" xfId="0" applyNumberFormat="1" applyFont="1" applyFill="1" applyBorder="1" applyAlignment="1">
      <alignment horizontal="center" vertical="center" shrinkToFit="1"/>
    </xf>
    <xf numFmtId="0" fontId="6" fillId="5" borderId="1" xfId="2" applyFont="1" applyFill="1" applyBorder="1" applyAlignment="1">
      <alignment horizontal="center" vertical="center" shrinkToFit="1"/>
    </xf>
    <xf numFmtId="0" fontId="6" fillId="5" borderId="1" xfId="2" applyFont="1" applyFill="1" applyBorder="1" applyAlignment="1">
      <alignment horizontal="left" vertical="center" shrinkToFit="1"/>
    </xf>
    <xf numFmtId="0" fontId="20" fillId="5" borderId="0" xfId="0" applyFont="1" applyFill="1" applyAlignment="1">
      <alignment vertical="center" shrinkToFit="1"/>
    </xf>
    <xf numFmtId="0" fontId="6" fillId="5" borderId="0" xfId="0" applyFont="1" applyFill="1" applyAlignment="1">
      <alignment horizontal="center" vertical="center" shrinkToFit="1"/>
    </xf>
    <xf numFmtId="0" fontId="6" fillId="0" borderId="0" xfId="0" applyFont="1">
      <alignment vertical="center"/>
    </xf>
    <xf numFmtId="41" fontId="6" fillId="0" borderId="0" xfId="1" applyFont="1" applyAlignment="1">
      <alignment horizontal="right" vertical="center"/>
    </xf>
    <xf numFmtId="41" fontId="18" fillId="0" borderId="1" xfId="1" applyFont="1" applyBorder="1" applyAlignment="1">
      <alignment horizontal="right" vertical="center" shrinkToFit="1"/>
    </xf>
    <xf numFmtId="41" fontId="6" fillId="0" borderId="1" xfId="1" applyFont="1" applyBorder="1" applyAlignment="1">
      <alignment horizontal="right" vertical="center" shrinkToFit="1"/>
    </xf>
    <xf numFmtId="41" fontId="18" fillId="0" borderId="1" xfId="1" applyFont="1" applyFill="1" applyBorder="1" applyAlignment="1">
      <alignment horizontal="right" vertical="center" shrinkToFit="1"/>
    </xf>
    <xf numFmtId="41" fontId="6" fillId="6" borderId="1" xfId="1" applyFont="1" applyFill="1" applyBorder="1" applyAlignment="1">
      <alignment horizontal="right" vertical="center" shrinkToFit="1"/>
    </xf>
    <xf numFmtId="0" fontId="18" fillId="5" borderId="1" xfId="0" applyFont="1" applyFill="1" applyBorder="1" applyAlignment="1">
      <alignment vertical="center" shrinkToFit="1"/>
    </xf>
    <xf numFmtId="41" fontId="6" fillId="11" borderId="0" xfId="1" applyFont="1" applyFill="1" applyAlignment="1">
      <alignment horizontal="right" vertical="center"/>
    </xf>
    <xf numFmtId="41" fontId="18" fillId="11" borderId="1" xfId="1" applyFont="1" applyFill="1" applyBorder="1" applyAlignment="1">
      <alignment horizontal="right" vertical="center" shrinkToFit="1"/>
    </xf>
    <xf numFmtId="41" fontId="18" fillId="6" borderId="1" xfId="1" applyFont="1" applyFill="1" applyBorder="1" applyAlignment="1">
      <alignment horizontal="right" vertical="center" shrinkToFit="1"/>
    </xf>
    <xf numFmtId="41" fontId="6" fillId="11" borderId="1" xfId="1" applyFont="1" applyFill="1" applyBorder="1" applyAlignment="1">
      <alignment horizontal="right" vertical="center" shrinkToFit="1"/>
    </xf>
    <xf numFmtId="41" fontId="30" fillId="0" borderId="0" xfId="1" applyFont="1" applyAlignment="1">
      <alignment horizontal="center" vertical="center"/>
    </xf>
    <xf numFmtId="0" fontId="18" fillId="5" borderId="1" xfId="0" applyFont="1" applyFill="1" applyBorder="1" applyAlignment="1">
      <alignment horizontal="center" vertical="center"/>
    </xf>
    <xf numFmtId="0" fontId="18" fillId="5" borderId="1" xfId="0" applyFont="1" applyFill="1" applyBorder="1" applyAlignment="1">
      <alignment horizontal="left" vertical="center"/>
    </xf>
    <xf numFmtId="14" fontId="6" fillId="5" borderId="1" xfId="0" applyNumberFormat="1" applyFont="1" applyFill="1" applyBorder="1" applyAlignment="1">
      <alignment horizontal="center" vertical="center"/>
    </xf>
    <xf numFmtId="14" fontId="6" fillId="5" borderId="1" xfId="2" applyNumberFormat="1" applyFont="1" applyFill="1" applyBorder="1" applyAlignment="1">
      <alignment horizontal="center" vertical="center"/>
    </xf>
    <xf numFmtId="41" fontId="18" fillId="5" borderId="1" xfId="1" applyFont="1" applyFill="1" applyBorder="1" applyAlignment="1">
      <alignment horizontal="left" vertical="center"/>
    </xf>
    <xf numFmtId="41" fontId="18" fillId="5" borderId="1" xfId="1" applyFont="1" applyFill="1" applyBorder="1" applyAlignment="1">
      <alignment horizontal="center" vertical="center"/>
    </xf>
    <xf numFmtId="41" fontId="23" fillId="5" borderId="1" xfId="1" applyFont="1" applyFill="1" applyBorder="1" applyAlignment="1">
      <alignment horizontal="center" vertical="center"/>
    </xf>
    <xf numFmtId="0" fontId="18" fillId="5" borderId="1" xfId="0" applyNumberFormat="1" applyFont="1" applyFill="1" applyBorder="1" applyAlignment="1">
      <alignment horizontal="center" vertical="center"/>
    </xf>
    <xf numFmtId="0" fontId="6" fillId="5" borderId="1" xfId="2" applyFont="1" applyFill="1" applyBorder="1" applyAlignment="1">
      <alignment horizontal="center" vertical="center"/>
    </xf>
    <xf numFmtId="0" fontId="6" fillId="5" borderId="1" xfId="2" applyFont="1" applyFill="1" applyBorder="1" applyAlignment="1">
      <alignment horizontal="left" vertical="center"/>
    </xf>
    <xf numFmtId="0" fontId="20" fillId="5" borderId="0" xfId="0" applyFont="1" applyFill="1" applyAlignment="1">
      <alignment vertical="center"/>
    </xf>
    <xf numFmtId="0" fontId="20" fillId="5" borderId="0" xfId="0" applyFont="1" applyFill="1" applyAlignment="1">
      <alignment horizontal="center" vertical="center"/>
    </xf>
    <xf numFmtId="0" fontId="4" fillId="12" borderId="1" xfId="0" applyFont="1" applyFill="1" applyBorder="1" applyAlignment="1">
      <alignment horizontal="center" vertical="center"/>
    </xf>
    <xf numFmtId="0" fontId="4" fillId="12" borderId="1" xfId="0" applyFont="1" applyFill="1" applyBorder="1" applyAlignment="1">
      <alignment horizontal="center" vertical="center" shrinkToFit="1"/>
    </xf>
    <xf numFmtId="14" fontId="3" fillId="12" borderId="1" xfId="2" applyNumberFormat="1" applyFont="1" applyFill="1" applyBorder="1" applyAlignment="1">
      <alignment horizontal="center" vertical="center"/>
    </xf>
    <xf numFmtId="41" fontId="3" fillId="12" borderId="1" xfId="1" applyFont="1" applyFill="1" applyBorder="1">
      <alignment vertical="center"/>
    </xf>
    <xf numFmtId="41" fontId="4" fillId="12" borderId="1" xfId="1" applyFont="1" applyFill="1" applyBorder="1" applyAlignment="1">
      <alignment horizontal="center" vertical="center"/>
    </xf>
    <xf numFmtId="41" fontId="17" fillId="12" borderId="1" xfId="1" applyFont="1" applyFill="1" applyBorder="1" applyAlignment="1">
      <alignment horizontal="center" vertical="center"/>
    </xf>
    <xf numFmtId="0" fontId="3" fillId="12" borderId="1" xfId="2" applyFont="1" applyFill="1" applyBorder="1" applyAlignment="1">
      <alignment horizontal="center" vertical="center"/>
    </xf>
    <xf numFmtId="0" fontId="3" fillId="12" borderId="1" xfId="2" applyFont="1" applyFill="1" applyBorder="1" applyAlignment="1">
      <alignment horizontal="left" vertical="center"/>
    </xf>
    <xf numFmtId="0" fontId="18" fillId="12" borderId="0" xfId="0" applyFont="1" applyFill="1" applyAlignment="1">
      <alignment horizontal="center" vertical="center"/>
    </xf>
    <xf numFmtId="0" fontId="4" fillId="0" borderId="1" xfId="0" applyFont="1" applyFill="1" applyBorder="1" applyAlignment="1">
      <alignment horizontal="left" vertical="center"/>
    </xf>
    <xf numFmtId="0" fontId="18" fillId="5" borderId="0" xfId="0" applyFont="1" applyFill="1" applyAlignment="1">
      <alignment horizontal="center" vertical="center" shrinkToFit="1"/>
    </xf>
    <xf numFmtId="14" fontId="18" fillId="5" borderId="1" xfId="2" applyNumberFormat="1" applyFont="1" applyFill="1" applyBorder="1" applyAlignment="1">
      <alignment horizontal="center" vertical="center" shrinkToFit="1"/>
    </xf>
    <xf numFmtId="0" fontId="18" fillId="5" borderId="1" xfId="2" applyFont="1" applyFill="1" applyBorder="1" applyAlignment="1">
      <alignment horizontal="center" vertical="center" shrinkToFit="1"/>
    </xf>
    <xf numFmtId="0" fontId="18" fillId="5" borderId="1" xfId="2" applyFont="1" applyFill="1" applyBorder="1" applyAlignment="1">
      <alignment horizontal="left" vertical="center" shrinkToFit="1"/>
    </xf>
    <xf numFmtId="0" fontId="6" fillId="7" borderId="0" xfId="0" applyFont="1" applyFill="1" applyAlignment="1">
      <alignment horizontal="center" vertical="center" shrinkToFit="1"/>
    </xf>
    <xf numFmtId="0" fontId="18" fillId="7" borderId="1" xfId="0" applyFont="1" applyFill="1" applyBorder="1" applyAlignment="1">
      <alignment horizontal="center" vertical="center" shrinkToFit="1"/>
    </xf>
    <xf numFmtId="0" fontId="18" fillId="7" borderId="1" xfId="0" applyFont="1" applyFill="1" applyBorder="1" applyAlignment="1">
      <alignment horizontal="left" vertical="center" shrinkToFit="1"/>
    </xf>
    <xf numFmtId="14" fontId="18" fillId="7" borderId="1" xfId="0" applyNumberFormat="1" applyFont="1" applyFill="1" applyBorder="1" applyAlignment="1">
      <alignment horizontal="center" vertical="center" shrinkToFit="1"/>
    </xf>
    <xf numFmtId="14" fontId="6" fillId="7" borderId="1" xfId="2" applyNumberFormat="1" applyFont="1" applyFill="1" applyBorder="1" applyAlignment="1">
      <alignment horizontal="center" vertical="center" shrinkToFit="1"/>
    </xf>
    <xf numFmtId="41" fontId="18" fillId="7" borderId="1" xfId="1" applyFont="1" applyFill="1" applyBorder="1" applyAlignment="1">
      <alignment horizontal="left" vertical="center" shrinkToFit="1"/>
    </xf>
    <xf numFmtId="3" fontId="6" fillId="7" borderId="1" xfId="0" applyNumberFormat="1" applyFont="1" applyFill="1" applyBorder="1" applyAlignment="1">
      <alignment horizontal="right" vertical="center" shrinkToFit="1"/>
    </xf>
    <xf numFmtId="177" fontId="6" fillId="7" borderId="1" xfId="5" applyNumberFormat="1" applyFont="1" applyFill="1" applyBorder="1" applyAlignment="1">
      <alignment horizontal="center" vertical="center" shrinkToFit="1"/>
    </xf>
    <xf numFmtId="41" fontId="18" fillId="7" borderId="1" xfId="1" applyFont="1" applyFill="1" applyBorder="1" applyAlignment="1">
      <alignment horizontal="center" vertical="center" shrinkToFit="1"/>
    </xf>
    <xf numFmtId="41" fontId="23" fillId="7" borderId="1" xfId="1" applyFont="1" applyFill="1" applyBorder="1" applyAlignment="1">
      <alignment horizontal="center" vertical="center" shrinkToFit="1"/>
    </xf>
    <xf numFmtId="0" fontId="18" fillId="7" borderId="1" xfId="0" applyNumberFormat="1" applyFont="1" applyFill="1" applyBorder="1" applyAlignment="1">
      <alignment horizontal="center" vertical="center" shrinkToFit="1"/>
    </xf>
    <xf numFmtId="0" fontId="6" fillId="7" borderId="1" xfId="2" applyFont="1" applyFill="1" applyBorder="1" applyAlignment="1">
      <alignment horizontal="center" vertical="center" shrinkToFit="1"/>
    </xf>
    <xf numFmtId="0" fontId="6" fillId="7" borderId="1" xfId="2" applyFont="1" applyFill="1" applyBorder="1" applyAlignment="1">
      <alignment horizontal="left" vertical="center" shrinkToFit="1"/>
    </xf>
    <xf numFmtId="0" fontId="20" fillId="7" borderId="0" xfId="0" applyFont="1" applyFill="1" applyAlignment="1">
      <alignment vertical="center" shrinkToFit="1"/>
    </xf>
    <xf numFmtId="0" fontId="18" fillId="7" borderId="0" xfId="0" applyFont="1" applyFill="1" applyAlignment="1">
      <alignment horizontal="center" vertical="center" shrinkToFit="1"/>
    </xf>
    <xf numFmtId="49" fontId="6" fillId="7" borderId="1" xfId="0" applyNumberFormat="1" applyFont="1" applyFill="1" applyBorder="1" applyAlignment="1">
      <alignment horizontal="left" vertical="center" shrinkToFit="1"/>
    </xf>
    <xf numFmtId="49" fontId="20" fillId="0" borderId="1" xfId="0" applyNumberFormat="1" applyFont="1" applyFill="1" applyBorder="1" applyAlignment="1">
      <alignment horizontal="left" vertical="center" wrapText="1"/>
    </xf>
    <xf numFmtId="0" fontId="18" fillId="10" borderId="0" xfId="0" applyFont="1" applyFill="1" applyAlignment="1">
      <alignment horizontal="center" vertical="center" shrinkToFit="1"/>
    </xf>
    <xf numFmtId="0" fontId="18" fillId="10" borderId="1" xfId="0" applyFont="1" applyFill="1" applyBorder="1" applyAlignment="1">
      <alignment horizontal="center" vertical="center" shrinkToFit="1"/>
    </xf>
    <xf numFmtId="0" fontId="18" fillId="10" borderId="1" xfId="0" applyFont="1" applyFill="1" applyBorder="1" applyAlignment="1">
      <alignment horizontal="left" vertical="center" shrinkToFit="1"/>
    </xf>
    <xf numFmtId="0" fontId="18" fillId="10" borderId="1" xfId="0" applyFont="1" applyFill="1" applyBorder="1" applyAlignment="1">
      <alignment vertical="center" shrinkToFit="1"/>
    </xf>
    <xf numFmtId="0" fontId="18" fillId="10" borderId="0" xfId="0" applyFont="1" applyFill="1" applyAlignment="1">
      <alignment vertical="center" shrinkToFit="1"/>
    </xf>
    <xf numFmtId="0" fontId="20" fillId="9" borderId="1" xfId="0" applyFont="1" applyFill="1" applyBorder="1" applyAlignment="1">
      <alignment horizontal="left" vertical="center" shrinkToFit="1"/>
    </xf>
    <xf numFmtId="0" fontId="0" fillId="0" borderId="0" xfId="0" applyFill="1" applyAlignment="1">
      <alignment horizontal="center" vertical="center" shrinkToFit="1"/>
    </xf>
    <xf numFmtId="0" fontId="0" fillId="0" borderId="0" xfId="0" applyAlignment="1">
      <alignment horizontal="center" vertical="center" shrinkToFit="1"/>
    </xf>
    <xf numFmtId="0" fontId="31" fillId="0" borderId="12" xfId="0" applyFont="1" applyBorder="1" applyAlignment="1">
      <alignment horizontal="center" vertical="center" shrinkToFit="1"/>
    </xf>
    <xf numFmtId="0" fontId="31" fillId="0" borderId="12" xfId="0" applyFont="1" applyBorder="1" applyAlignment="1">
      <alignment horizontal="left" vertical="center" shrinkToFit="1"/>
    </xf>
    <xf numFmtId="0" fontId="32" fillId="13" borderId="1" xfId="0" applyFont="1" applyFill="1" applyBorder="1" applyAlignment="1">
      <alignment horizontal="center" vertical="center" shrinkToFit="1"/>
    </xf>
    <xf numFmtId="0" fontId="32" fillId="13" borderId="2" xfId="0" applyFont="1" applyFill="1" applyBorder="1" applyAlignment="1">
      <alignment horizontal="center" vertical="center" shrinkToFit="1"/>
    </xf>
    <xf numFmtId="0" fontId="5" fillId="13" borderId="1" xfId="0" applyFont="1" applyFill="1" applyBorder="1" applyAlignment="1">
      <alignment horizontal="center" vertical="center" wrapText="1" shrinkToFit="1"/>
    </xf>
    <xf numFmtId="0" fontId="32" fillId="13" borderId="1" xfId="0" applyFont="1" applyFill="1" applyBorder="1" applyAlignment="1">
      <alignment horizontal="center" vertical="center" wrapText="1" shrinkToFit="1"/>
    </xf>
    <xf numFmtId="0" fontId="33" fillId="0" borderId="0" xfId="0" applyFont="1" applyFill="1" applyAlignment="1">
      <alignment horizontal="center" vertical="center" shrinkToFit="1"/>
    </xf>
    <xf numFmtId="0" fontId="34" fillId="13" borderId="1" xfId="0" applyFont="1" applyFill="1" applyBorder="1" applyAlignment="1">
      <alignment vertical="center" shrinkToFit="1"/>
    </xf>
    <xf numFmtId="0" fontId="34" fillId="13" borderId="4" xfId="0" applyFont="1" applyFill="1" applyBorder="1" applyAlignment="1">
      <alignment horizontal="center" vertical="center" shrinkToFit="1"/>
    </xf>
    <xf numFmtId="0" fontId="34" fillId="13" borderId="4" xfId="0" applyFont="1" applyFill="1" applyBorder="1" applyAlignment="1">
      <alignment vertical="center" shrinkToFit="1"/>
    </xf>
    <xf numFmtId="0" fontId="35" fillId="13" borderId="1" xfId="0" applyFont="1" applyFill="1" applyBorder="1" applyAlignment="1">
      <alignment horizontal="center" vertical="center" shrinkToFit="1"/>
    </xf>
    <xf numFmtId="0" fontId="35" fillId="13" borderId="1" xfId="0" applyFont="1" applyFill="1" applyBorder="1" applyAlignment="1">
      <alignment horizontal="left" vertical="center" shrinkToFit="1"/>
    </xf>
    <xf numFmtId="0" fontId="36" fillId="0" borderId="0" xfId="0" applyFont="1" applyAlignment="1">
      <alignment horizontal="center" vertical="center" shrinkToFit="1"/>
    </xf>
    <xf numFmtId="0" fontId="36" fillId="0" borderId="0" xfId="0" applyFont="1" applyFill="1" applyAlignment="1">
      <alignment horizontal="center" vertical="center" shrinkToFit="1"/>
    </xf>
    <xf numFmtId="0" fontId="36" fillId="0" borderId="1" xfId="0" applyFont="1" applyFill="1" applyBorder="1" applyAlignment="1">
      <alignment horizontal="center" vertical="center" shrinkToFit="1"/>
    </xf>
    <xf numFmtId="0" fontId="36" fillId="11" borderId="1" xfId="0" applyFont="1" applyFill="1" applyBorder="1" applyAlignment="1">
      <alignment horizontal="right" vertical="center" shrinkToFit="1"/>
    </xf>
    <xf numFmtId="0" fontId="36" fillId="11" borderId="13" xfId="0" applyFont="1" applyFill="1" applyBorder="1" applyAlignment="1">
      <alignment horizontal="left" vertical="center" shrinkToFit="1"/>
    </xf>
    <xf numFmtId="0" fontId="36" fillId="0" borderId="3" xfId="0" applyFont="1" applyFill="1" applyBorder="1" applyAlignment="1">
      <alignment horizontal="center" vertical="center" shrinkToFit="1"/>
    </xf>
    <xf numFmtId="0" fontId="37" fillId="2" borderId="4" xfId="0" applyFont="1" applyFill="1" applyBorder="1" applyAlignment="1">
      <alignment horizontal="center" vertical="center" shrinkToFit="1"/>
    </xf>
    <xf numFmtId="0" fontId="36" fillId="2" borderId="1" xfId="0" applyFont="1" applyFill="1" applyBorder="1" applyAlignment="1">
      <alignment horizontal="center" vertical="center" shrinkToFit="1"/>
    </xf>
    <xf numFmtId="0" fontId="36" fillId="2" borderId="3" xfId="0" applyFont="1" applyFill="1" applyBorder="1" applyAlignment="1">
      <alignment horizontal="center" vertical="center" shrinkToFit="1"/>
    </xf>
    <xf numFmtId="0" fontId="37" fillId="11" borderId="1" xfId="0" applyFont="1" applyFill="1" applyBorder="1" applyAlignment="1">
      <alignment horizontal="center" vertical="center" shrinkToFit="1"/>
    </xf>
    <xf numFmtId="0" fontId="37" fillId="11" borderId="5" xfId="0" applyFont="1" applyFill="1" applyBorder="1" applyAlignment="1">
      <alignment horizontal="left" vertical="center" shrinkToFit="1"/>
    </xf>
    <xf numFmtId="0" fontId="36" fillId="11" borderId="1" xfId="0" applyFont="1" applyFill="1" applyBorder="1" applyAlignment="1">
      <alignment horizontal="center" vertical="center" shrinkToFit="1"/>
    </xf>
    <xf numFmtId="0" fontId="36" fillId="2" borderId="5" xfId="0" applyFont="1" applyFill="1" applyBorder="1" applyAlignment="1">
      <alignment horizontal="center" vertical="center" shrinkToFit="1"/>
    </xf>
    <xf numFmtId="0" fontId="37" fillId="11" borderId="3" xfId="0" applyFont="1" applyFill="1" applyBorder="1" applyAlignment="1">
      <alignment horizontal="center" vertical="center" shrinkToFit="1"/>
    </xf>
    <xf numFmtId="0" fontId="37" fillId="11" borderId="1" xfId="0" applyFont="1" applyFill="1" applyBorder="1" applyAlignment="1">
      <alignment horizontal="left" vertical="center" shrinkToFit="1"/>
    </xf>
    <xf numFmtId="0" fontId="37" fillId="11" borderId="2" xfId="0" applyFont="1" applyFill="1" applyBorder="1" applyAlignment="1">
      <alignment horizontal="center" vertical="center" shrinkToFit="1"/>
    </xf>
    <xf numFmtId="0" fontId="31" fillId="0" borderId="1" xfId="0" applyFont="1" applyFill="1" applyBorder="1" applyAlignment="1">
      <alignment horizontal="center" vertical="center" shrinkToFit="1"/>
    </xf>
    <xf numFmtId="0" fontId="36" fillId="11" borderId="1" xfId="0" applyFont="1" applyFill="1" applyBorder="1" applyAlignment="1">
      <alignment horizontal="left" vertical="center" shrinkToFit="1"/>
    </xf>
    <xf numFmtId="0" fontId="37" fillId="11" borderId="4" xfId="0" applyFont="1" applyFill="1" applyBorder="1" applyAlignment="1">
      <alignment horizontal="center" vertical="center" shrinkToFit="1"/>
    </xf>
    <xf numFmtId="0" fontId="36" fillId="0" borderId="2" xfId="0" applyFont="1" applyFill="1" applyBorder="1" applyAlignment="1">
      <alignment horizontal="center" vertical="center" shrinkToFit="1"/>
    </xf>
    <xf numFmtId="0" fontId="36" fillId="2" borderId="13" xfId="0" applyFont="1" applyFill="1" applyBorder="1" applyAlignment="1">
      <alignment horizontal="center" vertical="center" shrinkToFit="1"/>
    </xf>
    <xf numFmtId="0" fontId="36" fillId="11" borderId="3" xfId="0" applyFont="1" applyFill="1" applyBorder="1" applyAlignment="1">
      <alignment horizontal="right" vertical="center" shrinkToFit="1"/>
    </xf>
    <xf numFmtId="178" fontId="37" fillId="2" borderId="3" xfId="0" applyNumberFormat="1" applyFont="1" applyFill="1" applyBorder="1" applyAlignment="1">
      <alignment horizontal="center" vertical="center" shrinkToFit="1"/>
    </xf>
    <xf numFmtId="0" fontId="37" fillId="0" borderId="1" xfId="0" applyFont="1" applyFill="1" applyBorder="1" applyAlignment="1">
      <alignment horizontal="left" vertical="center" shrinkToFit="1"/>
    </xf>
    <xf numFmtId="0" fontId="36" fillId="0" borderId="4" xfId="0" applyFont="1" applyFill="1" applyBorder="1" applyAlignment="1">
      <alignment horizontal="center" vertical="center" shrinkToFit="1"/>
    </xf>
    <xf numFmtId="0" fontId="37" fillId="14" borderId="14" xfId="0" applyFont="1" applyFill="1" applyBorder="1" applyAlignment="1">
      <alignment horizontal="center" vertical="center" shrinkToFit="1"/>
    </xf>
    <xf numFmtId="0" fontId="37" fillId="14" borderId="0" xfId="0" applyFont="1" applyFill="1" applyBorder="1" applyAlignment="1">
      <alignment horizontal="center" vertical="center" shrinkToFit="1"/>
    </xf>
    <xf numFmtId="0" fontId="37" fillId="2" borderId="1" xfId="0" applyFont="1" applyFill="1" applyBorder="1" applyAlignment="1">
      <alignment horizontal="center" vertical="center" shrinkToFit="1"/>
    </xf>
    <xf numFmtId="0" fontId="36" fillId="0" borderId="1" xfId="0" applyFont="1" applyFill="1" applyBorder="1" applyAlignment="1">
      <alignment horizontal="left" vertical="center" shrinkToFit="1"/>
    </xf>
    <xf numFmtId="0" fontId="36" fillId="11" borderId="5" xfId="0" applyFont="1" applyFill="1" applyBorder="1" applyAlignment="1">
      <alignment horizontal="left" vertical="center" shrinkToFit="1"/>
    </xf>
    <xf numFmtId="178" fontId="31" fillId="2" borderId="1" xfId="0" applyNumberFormat="1" applyFont="1" applyFill="1" applyBorder="1" applyAlignment="1">
      <alignment horizontal="center" vertical="center" shrinkToFit="1"/>
    </xf>
    <xf numFmtId="178" fontId="31" fillId="0" borderId="1" xfId="0" applyNumberFormat="1" applyFont="1" applyFill="1" applyBorder="1" applyAlignment="1">
      <alignment horizontal="center" vertical="center" shrinkToFit="1"/>
    </xf>
    <xf numFmtId="0" fontId="36" fillId="0" borderId="13" xfId="0" applyFont="1" applyFill="1" applyBorder="1" applyAlignment="1">
      <alignment horizontal="center" vertical="center" shrinkToFit="1"/>
    </xf>
    <xf numFmtId="0" fontId="31" fillId="0" borderId="2" xfId="0" applyFont="1" applyFill="1" applyBorder="1" applyAlignment="1">
      <alignment horizontal="center" vertical="center" shrinkToFit="1"/>
    </xf>
    <xf numFmtId="0" fontId="36" fillId="11" borderId="4" xfId="0" applyFont="1" applyFill="1" applyBorder="1" applyAlignment="1">
      <alignment horizontal="left" vertical="center" shrinkToFit="1"/>
    </xf>
    <xf numFmtId="0" fontId="37" fillId="2" borderId="9" xfId="0" applyFont="1" applyFill="1" applyBorder="1" applyAlignment="1">
      <alignment horizontal="center" vertical="center" shrinkToFit="1"/>
    </xf>
    <xf numFmtId="0" fontId="36" fillId="2" borderId="4" xfId="0" applyFont="1" applyFill="1" applyBorder="1" applyAlignment="1">
      <alignment horizontal="center" vertical="center" shrinkToFit="1"/>
    </xf>
    <xf numFmtId="0" fontId="31" fillId="0" borderId="4" xfId="0" applyFont="1" applyFill="1" applyBorder="1" applyAlignment="1">
      <alignment horizontal="center" vertical="center" shrinkToFit="1"/>
    </xf>
    <xf numFmtId="0" fontId="37" fillId="0" borderId="1" xfId="0" applyFont="1" applyFill="1" applyBorder="1" applyAlignment="1">
      <alignment horizontal="center" vertical="center" shrinkToFit="1"/>
    </xf>
    <xf numFmtId="0" fontId="37" fillId="0" borderId="0" xfId="0" applyFont="1" applyFill="1" applyAlignment="1">
      <alignment horizontal="center" vertical="center" shrinkToFit="1"/>
    </xf>
    <xf numFmtId="0" fontId="36" fillId="0" borderId="1" xfId="0" applyFont="1" applyBorder="1" applyAlignment="1">
      <alignment horizontal="center" vertical="center" shrinkToFit="1"/>
    </xf>
    <xf numFmtId="0" fontId="37" fillId="15" borderId="1" xfId="0" applyFont="1" applyFill="1" applyBorder="1" applyAlignment="1">
      <alignment horizontal="left" vertical="center" shrinkToFit="1"/>
    </xf>
    <xf numFmtId="0" fontId="37" fillId="11" borderId="9" xfId="0" applyFont="1" applyFill="1" applyBorder="1" applyAlignment="1">
      <alignment horizontal="center" vertical="center" shrinkToFit="1"/>
    </xf>
    <xf numFmtId="0" fontId="37" fillId="2" borderId="5" xfId="0" applyFont="1" applyFill="1" applyBorder="1" applyAlignment="1">
      <alignment horizontal="center" vertical="center" shrinkToFit="1"/>
    </xf>
    <xf numFmtId="0" fontId="37" fillId="3" borderId="15" xfId="0" applyFont="1" applyFill="1" applyBorder="1" applyAlignment="1">
      <alignment horizontal="left" vertical="center" shrinkToFit="1"/>
    </xf>
    <xf numFmtId="178" fontId="31" fillId="16" borderId="15" xfId="0" applyNumberFormat="1" applyFont="1" applyFill="1" applyBorder="1" applyAlignment="1">
      <alignment horizontal="center" vertical="center" shrinkToFit="1"/>
    </xf>
    <xf numFmtId="178" fontId="31" fillId="3" borderId="15" xfId="0" applyNumberFormat="1" applyFont="1" applyFill="1" applyBorder="1" applyAlignment="1">
      <alignment horizontal="center" vertical="center" shrinkToFit="1"/>
    </xf>
    <xf numFmtId="0" fontId="36" fillId="2" borderId="16" xfId="0" applyFont="1" applyFill="1" applyBorder="1" applyAlignment="1">
      <alignment horizontal="center" vertical="center" shrinkToFit="1"/>
    </xf>
    <xf numFmtId="0" fontId="36" fillId="0" borderId="3" xfId="0" applyFont="1" applyBorder="1" applyAlignment="1">
      <alignment horizontal="center" vertical="center" shrinkToFit="1"/>
    </xf>
    <xf numFmtId="0" fontId="37" fillId="11" borderId="15" xfId="0" applyFont="1" applyFill="1" applyBorder="1" applyAlignment="1">
      <alignment horizontal="left" vertical="center" shrinkToFit="1"/>
    </xf>
    <xf numFmtId="0" fontId="36" fillId="0" borderId="3" xfId="0" applyFont="1" applyFill="1" applyBorder="1" applyAlignment="1">
      <alignment horizontal="right" vertical="center" shrinkToFit="1"/>
    </xf>
    <xf numFmtId="0" fontId="36" fillId="3" borderId="4" xfId="0" applyFont="1" applyFill="1" applyBorder="1" applyAlignment="1">
      <alignment horizontal="left" vertical="center" shrinkToFit="1"/>
    </xf>
    <xf numFmtId="0" fontId="37" fillId="3" borderId="1" xfId="0" applyFont="1" applyFill="1" applyBorder="1" applyAlignment="1">
      <alignment horizontal="left" vertical="center" shrinkToFit="1"/>
    </xf>
    <xf numFmtId="0" fontId="36" fillId="3" borderId="2" xfId="0" applyFont="1" applyFill="1" applyBorder="1" applyAlignment="1">
      <alignment horizontal="center" vertical="center" shrinkToFit="1"/>
    </xf>
    <xf numFmtId="178" fontId="31" fillId="0" borderId="15" xfId="0" applyNumberFormat="1" applyFont="1" applyFill="1" applyBorder="1" applyAlignment="1">
      <alignment horizontal="center" vertical="center" shrinkToFit="1"/>
    </xf>
    <xf numFmtId="0" fontId="31" fillId="0" borderId="1" xfId="0" applyFont="1" applyBorder="1" applyAlignment="1">
      <alignment horizontal="center" vertical="center" shrinkToFit="1"/>
    </xf>
    <xf numFmtId="0" fontId="37" fillId="3" borderId="5" xfId="0" applyFont="1" applyFill="1" applyBorder="1" applyAlignment="1">
      <alignment horizontal="left" vertical="center" shrinkToFit="1"/>
    </xf>
    <xf numFmtId="0" fontId="37" fillId="3" borderId="4" xfId="0" applyFont="1" applyFill="1" applyBorder="1" applyAlignment="1">
      <alignment horizontal="left" vertical="center" shrinkToFit="1"/>
    </xf>
    <xf numFmtId="0" fontId="36" fillId="2" borderId="0" xfId="0" applyFont="1" applyFill="1" applyAlignment="1">
      <alignment horizontal="center" vertical="center" shrinkToFit="1"/>
    </xf>
    <xf numFmtId="0" fontId="36" fillId="2" borderId="3" xfId="0" applyFont="1" applyFill="1" applyBorder="1" applyAlignment="1">
      <alignment horizontal="right" vertical="center" shrinkToFit="1"/>
    </xf>
    <xf numFmtId="0" fontId="37" fillId="2" borderId="1" xfId="0" applyFont="1" applyFill="1" applyBorder="1" applyAlignment="1">
      <alignment horizontal="left" vertical="center" shrinkToFit="1"/>
    </xf>
    <xf numFmtId="0" fontId="36" fillId="2" borderId="2" xfId="0" applyFont="1" applyFill="1" applyBorder="1" applyAlignment="1">
      <alignment horizontal="center" vertical="center" shrinkToFit="1"/>
    </xf>
    <xf numFmtId="178" fontId="31" fillId="2" borderId="15" xfId="0" applyNumberFormat="1" applyFont="1" applyFill="1" applyBorder="1" applyAlignment="1">
      <alignment horizontal="center" vertical="center" shrinkToFit="1"/>
    </xf>
    <xf numFmtId="0" fontId="31" fillId="2" borderId="1" xfId="0" applyFont="1" applyFill="1" applyBorder="1" applyAlignment="1">
      <alignment horizontal="center" vertical="center" shrinkToFit="1"/>
    </xf>
    <xf numFmtId="0" fontId="36" fillId="0" borderId="1" xfId="0" applyFont="1" applyBorder="1" applyAlignment="1">
      <alignment horizontal="left" vertical="center" shrinkToFit="1"/>
    </xf>
    <xf numFmtId="0" fontId="36" fillId="0" borderId="2" xfId="0" applyFont="1" applyBorder="1" applyAlignment="1">
      <alignment horizontal="center" vertical="center" shrinkToFit="1"/>
    </xf>
    <xf numFmtId="0" fontId="36" fillId="0" borderId="1" xfId="0" applyFont="1" applyFill="1" applyBorder="1" applyAlignment="1">
      <alignment horizontal="right" vertical="center" shrinkToFit="1"/>
    </xf>
    <xf numFmtId="0" fontId="36" fillId="0" borderId="5" xfId="0" applyFont="1" applyFill="1" applyBorder="1" applyAlignment="1">
      <alignment horizontal="right" vertical="center" shrinkToFit="1"/>
    </xf>
    <xf numFmtId="0" fontId="36" fillId="0" borderId="0" xfId="0" applyFont="1" applyAlignment="1">
      <alignment horizontal="left" vertical="center" shrinkToFit="1"/>
    </xf>
    <xf numFmtId="0" fontId="36" fillId="0" borderId="0" xfId="0" applyFont="1" applyFill="1" applyAlignment="1">
      <alignment horizontal="left" vertical="center" shrinkToFit="1"/>
    </xf>
    <xf numFmtId="0" fontId="5" fillId="0" borderId="0" xfId="0" applyFont="1" applyAlignment="1">
      <alignment horizontal="left" vertical="center" shrinkToFit="1"/>
    </xf>
    <xf numFmtId="0" fontId="5" fillId="0" borderId="0" xfId="0" applyFont="1" applyAlignment="1">
      <alignment horizontal="center" vertical="center" shrinkToFit="1"/>
    </xf>
    <xf numFmtId="0" fontId="5" fillId="0" borderId="0" xfId="0" applyFont="1" applyAlignment="1">
      <alignment horizontal="left" vertical="center" shrinkToFit="1"/>
    </xf>
    <xf numFmtId="0" fontId="5" fillId="0" borderId="0" xfId="0" applyFont="1" applyAlignment="1">
      <alignment horizontal="center" vertical="center" shrinkToFit="1"/>
    </xf>
    <xf numFmtId="0" fontId="18" fillId="0" borderId="1" xfId="0" applyFont="1" applyFill="1" applyBorder="1" applyAlignment="1">
      <alignment horizontal="left" vertical="center" shrinkToFit="1"/>
    </xf>
    <xf numFmtId="49" fontId="6" fillId="4" borderId="1" xfId="0" applyNumberFormat="1" applyFont="1" applyFill="1" applyBorder="1" applyAlignment="1">
      <alignment horizontal="left" vertical="center" shrinkToFit="1"/>
    </xf>
    <xf numFmtId="0" fontId="5" fillId="0" borderId="0" xfId="0" applyFont="1" applyFill="1" applyAlignment="1">
      <alignment horizontal="center" vertical="center" shrinkToFit="1"/>
    </xf>
    <xf numFmtId="0" fontId="15" fillId="2" borderId="0" xfId="0" applyFont="1" applyFill="1" applyBorder="1" applyAlignment="1">
      <alignment horizontal="center" vertical="center" shrinkToFit="1"/>
    </xf>
    <xf numFmtId="0" fontId="4" fillId="11" borderId="1" xfId="0" applyFont="1" applyFill="1" applyBorder="1" applyAlignment="1">
      <alignment horizontal="center" vertical="center" shrinkToFit="1"/>
    </xf>
    <xf numFmtId="14" fontId="4" fillId="11" borderId="1" xfId="0" applyNumberFormat="1" applyFont="1" applyFill="1" applyBorder="1" applyAlignment="1">
      <alignment horizontal="center" vertical="center" shrinkToFit="1"/>
    </xf>
    <xf numFmtId="41" fontId="4" fillId="11" borderId="1" xfId="1" applyFont="1" applyFill="1" applyBorder="1" applyAlignment="1">
      <alignment horizontal="center" vertical="center" shrinkToFit="1"/>
    </xf>
    <xf numFmtId="0" fontId="18" fillId="11" borderId="1" xfId="0" applyFont="1" applyFill="1" applyBorder="1" applyAlignment="1">
      <alignment horizontal="left" vertical="center" shrinkToFit="1"/>
    </xf>
    <xf numFmtId="49" fontId="6" fillId="0" borderId="1" xfId="0" applyNumberFormat="1" applyFont="1" applyFill="1" applyBorder="1" applyAlignment="1">
      <alignment horizontal="center" vertical="center" shrinkToFit="1"/>
    </xf>
    <xf numFmtId="0" fontId="20" fillId="0" borderId="1" xfId="0" applyFont="1" applyFill="1" applyBorder="1" applyAlignment="1">
      <alignment horizontal="center" vertical="center" shrinkToFit="1"/>
    </xf>
    <xf numFmtId="14" fontId="18" fillId="0" borderId="1" xfId="0" applyNumberFormat="1" applyFont="1" applyFill="1" applyBorder="1" applyAlignment="1">
      <alignment horizontal="center" vertical="center" shrinkToFit="1"/>
    </xf>
    <xf numFmtId="14" fontId="6" fillId="0" borderId="1" xfId="2" applyNumberFormat="1" applyFont="1" applyFill="1" applyBorder="1" applyAlignment="1">
      <alignment horizontal="center" vertical="center" shrinkToFit="1"/>
    </xf>
    <xf numFmtId="41" fontId="18" fillId="0" borderId="1" xfId="1" applyFont="1" applyFill="1" applyBorder="1" applyAlignment="1">
      <alignment horizontal="left" vertical="center" shrinkToFit="1"/>
    </xf>
    <xf numFmtId="0" fontId="18" fillId="0" borderId="1" xfId="0" applyNumberFormat="1" applyFont="1" applyFill="1" applyBorder="1" applyAlignment="1">
      <alignment horizontal="center" vertical="center" shrinkToFit="1"/>
    </xf>
    <xf numFmtId="14" fontId="18" fillId="0" borderId="1" xfId="2" applyNumberFormat="1" applyFont="1" applyFill="1" applyBorder="1" applyAlignment="1">
      <alignment horizontal="center" vertical="center" shrinkToFit="1"/>
    </xf>
    <xf numFmtId="0" fontId="7" fillId="0" borderId="0" xfId="0" applyFont="1" applyFill="1" applyAlignment="1">
      <alignment horizontal="left" vertical="center" shrinkToFit="1"/>
    </xf>
    <xf numFmtId="3" fontId="6" fillId="0" borderId="1" xfId="0" applyNumberFormat="1" applyFont="1" applyFill="1" applyBorder="1" applyAlignment="1">
      <alignment horizontal="center" vertical="center" shrinkToFit="1"/>
    </xf>
    <xf numFmtId="0" fontId="17" fillId="4" borderId="1" xfId="0" applyFont="1" applyFill="1" applyBorder="1" applyAlignment="1">
      <alignment horizontal="center" vertical="center" shrinkToFit="1"/>
    </xf>
    <xf numFmtId="14" fontId="17" fillId="4" borderId="1" xfId="0" applyNumberFormat="1" applyFont="1" applyFill="1" applyBorder="1" applyAlignment="1">
      <alignment horizontal="center" vertical="center" shrinkToFit="1"/>
    </xf>
    <xf numFmtId="41" fontId="17" fillId="4" borderId="1" xfId="1" applyFont="1" applyFill="1" applyBorder="1" applyAlignment="1">
      <alignment horizontal="center" vertical="center" shrinkToFit="1"/>
    </xf>
    <xf numFmtId="0" fontId="20" fillId="3" borderId="1" xfId="2" applyFont="1" applyFill="1" applyBorder="1" applyAlignment="1">
      <alignment horizontal="center" vertical="center" shrinkToFit="1"/>
    </xf>
    <xf numFmtId="14" fontId="14" fillId="11" borderId="1" xfId="0" applyNumberFormat="1" applyFont="1" applyFill="1" applyBorder="1" applyAlignment="1">
      <alignment horizontal="center" vertical="center" shrinkToFit="1"/>
    </xf>
    <xf numFmtId="14" fontId="20" fillId="0" borderId="1" xfId="2" applyNumberFormat="1" applyFont="1" applyFill="1" applyBorder="1" applyAlignment="1">
      <alignment horizontal="center" vertical="center" shrinkToFit="1"/>
    </xf>
    <xf numFmtId="0" fontId="18" fillId="4" borderId="1" xfId="0" applyFont="1" applyFill="1" applyBorder="1" applyAlignment="1">
      <alignment horizontal="center" vertical="center"/>
    </xf>
    <xf numFmtId="0" fontId="18" fillId="4" borderId="1" xfId="0" applyFont="1" applyFill="1" applyBorder="1" applyAlignment="1">
      <alignment horizontal="center" vertical="center" shrinkToFit="1"/>
    </xf>
    <xf numFmtId="0" fontId="18" fillId="4" borderId="1" xfId="0" applyFont="1" applyFill="1" applyBorder="1" applyAlignment="1">
      <alignment horizontal="left" vertical="center"/>
    </xf>
    <xf numFmtId="14" fontId="6" fillId="4" borderId="1" xfId="0" applyNumberFormat="1" applyFont="1" applyFill="1" applyBorder="1" applyAlignment="1">
      <alignment horizontal="center" vertical="center"/>
    </xf>
    <xf numFmtId="3" fontId="6" fillId="4" borderId="1" xfId="0" applyNumberFormat="1" applyFont="1" applyFill="1" applyBorder="1" applyAlignment="1">
      <alignment horizontal="right" vertical="center" wrapText="1"/>
    </xf>
    <xf numFmtId="41" fontId="18" fillId="4" borderId="1" xfId="1" applyFont="1" applyFill="1" applyBorder="1" applyAlignment="1">
      <alignment horizontal="left" vertical="center"/>
    </xf>
    <xf numFmtId="177" fontId="6" fillId="4" borderId="1" xfId="5" applyNumberFormat="1" applyFont="1" applyFill="1" applyBorder="1" applyAlignment="1">
      <alignment horizontal="right" vertical="center" wrapText="1"/>
    </xf>
    <xf numFmtId="41" fontId="18" fillId="4" borderId="1" xfId="1" applyFont="1" applyFill="1" applyBorder="1" applyAlignment="1">
      <alignment horizontal="center" vertical="center"/>
    </xf>
    <xf numFmtId="41" fontId="23" fillId="4" borderId="1" xfId="1" applyFont="1" applyFill="1" applyBorder="1" applyAlignment="1">
      <alignment horizontal="center" vertical="center"/>
    </xf>
    <xf numFmtId="0" fontId="18" fillId="4" borderId="1" xfId="0" applyNumberFormat="1" applyFont="1" applyFill="1" applyBorder="1" applyAlignment="1">
      <alignment horizontal="center" vertical="center"/>
    </xf>
    <xf numFmtId="0" fontId="6" fillId="4" borderId="1" xfId="2" applyFont="1" applyFill="1" applyBorder="1" applyAlignment="1">
      <alignment horizontal="center" vertical="center"/>
    </xf>
    <xf numFmtId="0" fontId="6" fillId="4" borderId="1" xfId="2" applyFont="1" applyFill="1" applyBorder="1" applyAlignment="1">
      <alignment horizontal="left" vertical="center"/>
    </xf>
    <xf numFmtId="0" fontId="20" fillId="4" borderId="0" xfId="0" applyFont="1" applyFill="1" applyAlignment="1">
      <alignment vertical="center"/>
    </xf>
    <xf numFmtId="0" fontId="18" fillId="4" borderId="0" xfId="0" applyFont="1" applyFill="1" applyAlignment="1">
      <alignment horizontal="center" vertical="center"/>
    </xf>
    <xf numFmtId="0" fontId="6" fillId="0" borderId="1" xfId="0" applyFont="1" applyFill="1" applyBorder="1" applyAlignment="1">
      <alignment vertical="center" shrinkToFit="1"/>
    </xf>
    <xf numFmtId="14" fontId="20" fillId="0" borderId="1" xfId="0" applyNumberFormat="1" applyFont="1" applyFill="1" applyBorder="1" applyAlignment="1">
      <alignment horizontal="center" vertical="center" shrinkToFit="1"/>
    </xf>
    <xf numFmtId="0" fontId="18" fillId="0" borderId="1" xfId="0" applyFont="1" applyFill="1" applyBorder="1" applyAlignment="1">
      <alignment vertical="center" shrinkToFit="1"/>
    </xf>
    <xf numFmtId="0" fontId="18" fillId="0" borderId="0" xfId="0" applyFont="1" applyFill="1" applyAlignment="1">
      <alignment vertical="center" shrinkToFit="1"/>
    </xf>
    <xf numFmtId="49" fontId="18" fillId="0" borderId="1" xfId="0" applyNumberFormat="1" applyFont="1" applyFill="1" applyBorder="1" applyAlignment="1">
      <alignment horizontal="center" vertical="center" shrinkToFit="1"/>
    </xf>
    <xf numFmtId="49" fontId="18" fillId="0" borderId="1" xfId="0" applyNumberFormat="1" applyFont="1" applyFill="1" applyBorder="1" applyAlignment="1">
      <alignment horizontal="left" vertical="center" shrinkToFit="1"/>
    </xf>
    <xf numFmtId="3" fontId="18" fillId="0" borderId="1" xfId="0" applyNumberFormat="1" applyFont="1" applyFill="1" applyBorder="1" applyAlignment="1">
      <alignment horizontal="right" vertical="center" shrinkToFit="1"/>
    </xf>
    <xf numFmtId="177" fontId="18" fillId="0" borderId="1" xfId="5" applyNumberFormat="1" applyFont="1" applyFill="1" applyBorder="1" applyAlignment="1">
      <alignment horizontal="center" vertical="center" shrinkToFit="1"/>
    </xf>
    <xf numFmtId="0" fontId="18" fillId="0" borderId="1" xfId="2" applyFont="1" applyFill="1" applyBorder="1" applyAlignment="1">
      <alignment horizontal="center" vertical="center" shrinkToFit="1"/>
    </xf>
    <xf numFmtId="3" fontId="18" fillId="0" borderId="1" xfId="0" applyNumberFormat="1" applyFont="1" applyFill="1" applyBorder="1" applyAlignment="1">
      <alignment vertical="center" shrinkToFit="1"/>
    </xf>
    <xf numFmtId="0" fontId="20" fillId="9" borderId="0" xfId="0" applyFont="1" applyFill="1" applyAlignment="1">
      <alignment horizontal="center" vertical="center" shrinkToFit="1"/>
    </xf>
    <xf numFmtId="0" fontId="20" fillId="9" borderId="1" xfId="0" applyFont="1" applyFill="1" applyBorder="1" applyAlignment="1">
      <alignment horizontal="center" vertical="center" shrinkToFit="1"/>
    </xf>
    <xf numFmtId="14" fontId="20" fillId="9" borderId="1" xfId="0" applyNumberFormat="1" applyFont="1" applyFill="1" applyBorder="1" applyAlignment="1">
      <alignment horizontal="center" vertical="center" shrinkToFit="1"/>
    </xf>
    <xf numFmtId="41" fontId="20" fillId="9" borderId="1" xfId="1" applyFont="1" applyFill="1" applyBorder="1" applyAlignment="1">
      <alignment horizontal="center" vertical="center" shrinkToFit="1"/>
    </xf>
    <xf numFmtId="0" fontId="20" fillId="9" borderId="1" xfId="0" applyFont="1" applyFill="1" applyBorder="1" applyAlignment="1">
      <alignment vertical="center" shrinkToFit="1"/>
    </xf>
    <xf numFmtId="0" fontId="20" fillId="9" borderId="0" xfId="0" applyFont="1" applyFill="1" applyAlignment="1">
      <alignment vertical="center" shrinkToFit="1"/>
    </xf>
    <xf numFmtId="0" fontId="20" fillId="9" borderId="1" xfId="0" applyFont="1" applyFill="1" applyBorder="1" applyAlignment="1">
      <alignment horizontal="left" vertical="center"/>
    </xf>
    <xf numFmtId="41" fontId="0" fillId="0" borderId="0" xfId="1" applyFont="1">
      <alignment vertical="center"/>
    </xf>
    <xf numFmtId="41" fontId="0" fillId="0" borderId="0" xfId="1" applyFont="1" applyAlignment="1">
      <alignment horizontal="center" vertical="center"/>
    </xf>
    <xf numFmtId="0" fontId="0" fillId="0" borderId="0" xfId="0" applyAlignment="1">
      <alignment horizontal="center" vertical="center"/>
    </xf>
    <xf numFmtId="41" fontId="24" fillId="0" borderId="0" xfId="1" applyFont="1">
      <alignment vertical="center"/>
    </xf>
    <xf numFmtId="177" fontId="24" fillId="0" borderId="0" xfId="5" applyNumberFormat="1" applyFont="1" applyAlignment="1">
      <alignment horizontal="center" vertical="center"/>
    </xf>
    <xf numFmtId="0" fontId="0" fillId="4" borderId="0" xfId="0" applyFill="1" applyAlignment="1">
      <alignment horizontal="center" vertical="center"/>
    </xf>
    <xf numFmtId="41" fontId="0" fillId="4" borderId="0" xfId="1" applyFont="1" applyFill="1" applyAlignment="1">
      <alignment horizontal="center" vertical="center"/>
    </xf>
    <xf numFmtId="177" fontId="18" fillId="0" borderId="1" xfId="5" applyNumberFormat="1" applyFont="1" applyFill="1" applyBorder="1" applyAlignment="1">
      <alignment horizontal="center" vertical="center"/>
    </xf>
    <xf numFmtId="14" fontId="20" fillId="3" borderId="1" xfId="0" applyNumberFormat="1" applyFont="1" applyFill="1" applyBorder="1" applyAlignment="1">
      <alignment horizontal="center" vertical="center" shrinkToFit="1"/>
    </xf>
    <xf numFmtId="3" fontId="20" fillId="3" borderId="1" xfId="0" applyNumberFormat="1" applyFont="1" applyFill="1" applyBorder="1" applyAlignment="1">
      <alignment horizontal="right" vertical="center" shrinkToFit="1"/>
    </xf>
    <xf numFmtId="0" fontId="0" fillId="8" borderId="1" xfId="0" applyFill="1" applyBorder="1" applyProtection="1">
      <alignment vertical="center"/>
      <protection locked="0"/>
    </xf>
    <xf numFmtId="0" fontId="0" fillId="3" borderId="1" xfId="0" applyFill="1" applyBorder="1" applyProtection="1">
      <alignment vertical="center"/>
      <protection locked="0"/>
    </xf>
    <xf numFmtId="14" fontId="6" fillId="3" borderId="1" xfId="0" applyNumberFormat="1" applyFont="1" applyFill="1" applyBorder="1" applyAlignment="1">
      <alignment horizontal="center" vertical="center"/>
    </xf>
    <xf numFmtId="0" fontId="18" fillId="3" borderId="1" xfId="0" applyFont="1" applyFill="1" applyBorder="1" applyAlignment="1">
      <alignment horizontal="left" vertical="center"/>
    </xf>
    <xf numFmtId="41" fontId="18" fillId="3" borderId="1" xfId="1" applyFont="1" applyFill="1" applyBorder="1" applyAlignment="1">
      <alignment horizontal="left" vertical="center"/>
    </xf>
    <xf numFmtId="0" fontId="5" fillId="0" borderId="0" xfId="0" applyFont="1" applyAlignment="1">
      <alignment horizontal="center" vertical="center" shrinkToFit="1"/>
    </xf>
    <xf numFmtId="0" fontId="38" fillId="0" borderId="1" xfId="0" applyFont="1" applyFill="1" applyBorder="1" applyAlignment="1">
      <alignment horizontal="center" vertical="center" shrinkToFit="1"/>
    </xf>
    <xf numFmtId="14" fontId="38" fillId="0" borderId="1" xfId="2" applyNumberFormat="1" applyFont="1" applyFill="1" applyBorder="1" applyAlignment="1">
      <alignment horizontal="center" vertical="center" shrinkToFit="1"/>
    </xf>
    <xf numFmtId="14" fontId="39" fillId="0" borderId="1" xfId="0" applyNumberFormat="1" applyFont="1" applyFill="1" applyBorder="1" applyAlignment="1">
      <alignment horizontal="center" vertical="center" shrinkToFit="1"/>
    </xf>
    <xf numFmtId="14" fontId="38" fillId="0" borderId="1" xfId="0" applyNumberFormat="1" applyFont="1" applyFill="1" applyBorder="1" applyAlignment="1">
      <alignment horizontal="center" vertical="center" shrinkToFit="1"/>
    </xf>
    <xf numFmtId="41" fontId="39" fillId="0" borderId="1" xfId="1" applyFont="1" applyFill="1" applyBorder="1" applyAlignment="1">
      <alignment horizontal="center" vertical="center" shrinkToFit="1"/>
    </xf>
    <xf numFmtId="0" fontId="20" fillId="0" borderId="1" xfId="0" applyFont="1" applyFill="1" applyBorder="1" applyAlignment="1">
      <alignment horizontal="left" vertical="center" shrinkToFit="1"/>
    </xf>
    <xf numFmtId="0" fontId="39" fillId="0" borderId="1" xfId="0" applyFont="1" applyFill="1" applyBorder="1" applyAlignment="1">
      <alignment horizontal="center" vertical="center" shrinkToFit="1"/>
    </xf>
    <xf numFmtId="0" fontId="20" fillId="0" borderId="1" xfId="0" applyFont="1" applyFill="1" applyBorder="1" applyAlignment="1">
      <alignment horizontal="left" vertical="center"/>
    </xf>
    <xf numFmtId="0" fontId="39" fillId="0" borderId="1" xfId="0" applyFont="1" applyFill="1" applyBorder="1" applyAlignment="1">
      <alignment horizontal="left" vertical="center" shrinkToFit="1"/>
    </xf>
    <xf numFmtId="0" fontId="38" fillId="9" borderId="1" xfId="0" applyFont="1" applyFill="1" applyBorder="1" applyAlignment="1">
      <alignment horizontal="center" vertical="center" shrinkToFit="1"/>
    </xf>
    <xf numFmtId="0" fontId="39" fillId="9" borderId="1" xfId="0" applyFont="1" applyFill="1" applyBorder="1" applyAlignment="1">
      <alignment horizontal="center" vertical="center" shrinkToFit="1"/>
    </xf>
    <xf numFmtId="14" fontId="39" fillId="9" borderId="1" xfId="0" applyNumberFormat="1" applyFont="1" applyFill="1" applyBorder="1" applyAlignment="1">
      <alignment horizontal="center" vertical="center" shrinkToFit="1"/>
    </xf>
    <xf numFmtId="41" fontId="39" fillId="9" borderId="1" xfId="1" applyFont="1" applyFill="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left" vertical="center" shrinkToFit="1"/>
    </xf>
    <xf numFmtId="14" fontId="20" fillId="0" borderId="1" xfId="0" applyNumberFormat="1" applyFont="1" applyBorder="1" applyAlignment="1">
      <alignment horizontal="center" vertical="center" shrinkToFit="1"/>
    </xf>
    <xf numFmtId="41" fontId="20" fillId="0" borderId="1" xfId="1" applyFont="1" applyBorder="1" applyAlignment="1">
      <alignment horizontal="center" vertical="center" shrinkToFit="1"/>
    </xf>
    <xf numFmtId="0" fontId="40" fillId="17" borderId="17" xfId="0" applyFont="1" applyFill="1" applyBorder="1" applyAlignment="1">
      <alignment horizontal="center" vertical="center"/>
    </xf>
    <xf numFmtId="0" fontId="6" fillId="17" borderId="0" xfId="0" applyFont="1" applyFill="1" applyAlignment="1">
      <alignment horizontal="center" vertical="center" shrinkToFit="1"/>
    </xf>
    <xf numFmtId="0" fontId="20" fillId="17" borderId="0" xfId="0" applyFont="1" applyFill="1" applyAlignment="1">
      <alignment vertical="center" shrinkToFit="1"/>
    </xf>
    <xf numFmtId="0" fontId="6" fillId="17" borderId="1" xfId="0" applyFont="1" applyFill="1" applyBorder="1" applyAlignment="1">
      <alignment horizontal="center" vertical="center" shrinkToFit="1"/>
    </xf>
    <xf numFmtId="14" fontId="6" fillId="17" borderId="1" xfId="0" applyNumberFormat="1" applyFont="1" applyFill="1" applyBorder="1" applyAlignment="1">
      <alignment horizontal="center" vertical="center" shrinkToFit="1"/>
    </xf>
    <xf numFmtId="0" fontId="6" fillId="17" borderId="1" xfId="0" applyFont="1" applyFill="1" applyBorder="1" applyAlignment="1">
      <alignment horizontal="left" vertical="center" shrinkToFit="1"/>
    </xf>
    <xf numFmtId="41" fontId="6" fillId="17" borderId="1" xfId="1" applyFont="1" applyFill="1" applyBorder="1" applyAlignment="1">
      <alignment horizontal="center" vertical="center" shrinkToFit="1"/>
    </xf>
    <xf numFmtId="14" fontId="20" fillId="17" borderId="1" xfId="0" applyNumberFormat="1" applyFont="1" applyFill="1" applyBorder="1" applyAlignment="1">
      <alignment horizontal="center" vertical="center" shrinkToFit="1"/>
    </xf>
    <xf numFmtId="41" fontId="6" fillId="0" borderId="0" xfId="1" applyFont="1" applyFill="1" applyAlignment="1">
      <alignment horizontal="center" vertical="center" shrinkToFit="1"/>
    </xf>
    <xf numFmtId="0" fontId="18" fillId="0" borderId="4" xfId="0" applyFont="1" applyFill="1" applyBorder="1" applyAlignment="1">
      <alignment horizontal="left" vertical="center" shrinkToFit="1"/>
    </xf>
    <xf numFmtId="0" fontId="18" fillId="0" borderId="0" xfId="0" applyFont="1" applyFill="1" applyBorder="1" applyAlignment="1">
      <alignment horizontal="center" vertical="center" shrinkToFit="1"/>
    </xf>
    <xf numFmtId="0" fontId="18" fillId="2" borderId="0" xfId="0" applyFont="1" applyFill="1" applyBorder="1" applyAlignment="1">
      <alignment horizontal="center" vertical="center" shrinkToFit="1"/>
    </xf>
    <xf numFmtId="0" fontId="20" fillId="2" borderId="0" xfId="0" applyFont="1" applyFill="1" applyBorder="1" applyAlignment="1">
      <alignment horizontal="center" vertical="center" shrinkToFit="1"/>
    </xf>
    <xf numFmtId="0" fontId="6" fillId="2" borderId="0" xfId="0" applyFont="1" applyFill="1" applyBorder="1" applyAlignment="1">
      <alignment horizontal="center" vertical="center" shrinkToFit="1"/>
    </xf>
    <xf numFmtId="0" fontId="40" fillId="17" borderId="1" xfId="0" applyFont="1" applyFill="1" applyBorder="1" applyAlignment="1">
      <alignment horizontal="center" vertical="center"/>
    </xf>
    <xf numFmtId="0" fontId="18" fillId="0" borderId="17" xfId="0" applyFont="1" applyFill="1" applyBorder="1" applyAlignment="1">
      <alignment horizontal="center" vertical="center" shrinkToFit="1"/>
    </xf>
    <xf numFmtId="0" fontId="6" fillId="0" borderId="0" xfId="0" applyFont="1" applyFill="1" applyBorder="1" applyAlignment="1">
      <alignment horizontal="center" vertical="center" shrinkToFit="1"/>
    </xf>
    <xf numFmtId="0" fontId="40" fillId="17" borderId="1" xfId="0" applyFont="1" applyFill="1" applyBorder="1" applyAlignment="1">
      <alignment horizontal="left" vertical="center"/>
    </xf>
    <xf numFmtId="179" fontId="40" fillId="17" borderId="1" xfId="1" applyNumberFormat="1" applyFont="1" applyFill="1" applyBorder="1" applyAlignment="1">
      <alignment horizontal="right" vertical="center"/>
    </xf>
    <xf numFmtId="3" fontId="0" fillId="8" borderId="1" xfId="0" applyNumberFormat="1" applyFill="1" applyBorder="1" applyProtection="1">
      <alignment vertical="center"/>
      <protection locked="0"/>
    </xf>
    <xf numFmtId="3" fontId="0" fillId="3" borderId="1" xfId="0" applyNumberFormat="1" applyFill="1" applyBorder="1" applyProtection="1">
      <alignment vertical="center"/>
      <protection locked="0"/>
    </xf>
    <xf numFmtId="0" fontId="18" fillId="2" borderId="2" xfId="0" applyFont="1" applyFill="1" applyBorder="1" applyAlignment="1">
      <alignment horizontal="center" vertical="center" shrinkToFit="1"/>
    </xf>
    <xf numFmtId="0" fontId="6" fillId="17" borderId="2" xfId="0" applyFont="1" applyFill="1" applyBorder="1" applyAlignment="1">
      <alignment horizontal="center" vertical="center" shrinkToFit="1"/>
    </xf>
    <xf numFmtId="0" fontId="18" fillId="7" borderId="2" xfId="0" applyFont="1" applyFill="1" applyBorder="1" applyAlignment="1">
      <alignment horizontal="center" vertical="center" shrinkToFit="1"/>
    </xf>
    <xf numFmtId="0" fontId="18" fillId="5" borderId="2" xfId="0" applyFont="1" applyFill="1" applyBorder="1" applyAlignment="1">
      <alignment horizontal="center" vertical="center" shrinkToFit="1"/>
    </xf>
    <xf numFmtId="0" fontId="17" fillId="4" borderId="4" xfId="0" applyFont="1" applyFill="1" applyBorder="1" applyAlignment="1">
      <alignment horizontal="center" vertical="center" shrinkToFit="1"/>
    </xf>
    <xf numFmtId="49" fontId="20" fillId="3" borderId="1" xfId="0" applyNumberFormat="1" applyFont="1" applyFill="1" applyBorder="1" applyAlignment="1">
      <alignment horizontal="center" vertical="center" shrinkToFit="1"/>
    </xf>
    <xf numFmtId="49" fontId="6" fillId="6" borderId="1" xfId="0" applyNumberFormat="1" applyFont="1" applyFill="1" applyBorder="1" applyAlignment="1">
      <alignment horizontal="center" vertical="center" shrinkToFit="1"/>
    </xf>
    <xf numFmtId="0" fontId="5" fillId="0" borderId="0" xfId="0" applyFont="1" applyAlignment="1">
      <alignment horizontal="center" vertical="center" shrinkToFit="1"/>
    </xf>
    <xf numFmtId="49" fontId="6" fillId="4" borderId="4" xfId="0" applyNumberFormat="1" applyFont="1" applyFill="1" applyBorder="1" applyAlignment="1">
      <alignment horizontal="left" vertical="center" shrinkToFit="1"/>
    </xf>
    <xf numFmtId="0" fontId="5" fillId="0" borderId="15" xfId="0" applyFont="1" applyBorder="1" applyAlignment="1">
      <alignment horizontal="left" vertical="center" shrinkToFit="1"/>
    </xf>
    <xf numFmtId="49" fontId="6" fillId="0" borderId="3" xfId="0" applyNumberFormat="1" applyFont="1" applyBorder="1" applyAlignment="1">
      <alignment horizontal="center" vertical="center" shrinkToFit="1"/>
    </xf>
    <xf numFmtId="49" fontId="6" fillId="2" borderId="2" xfId="0" applyNumberFormat="1" applyFont="1" applyFill="1" applyBorder="1" applyAlignment="1">
      <alignment horizontal="center" vertical="center" shrinkToFit="1"/>
    </xf>
    <xf numFmtId="49" fontId="6" fillId="7" borderId="5" xfId="0" applyNumberFormat="1" applyFont="1" applyFill="1" applyBorder="1" applyAlignment="1">
      <alignment horizontal="left" vertical="center" shrinkToFit="1"/>
    </xf>
    <xf numFmtId="49" fontId="6" fillId="7" borderId="15" xfId="0" applyNumberFormat="1" applyFont="1" applyFill="1" applyBorder="1" applyAlignment="1">
      <alignment horizontal="left" vertical="center" shrinkToFit="1"/>
    </xf>
    <xf numFmtId="49" fontId="4" fillId="0" borderId="1" xfId="0" applyNumberFormat="1" applyFont="1" applyFill="1" applyBorder="1" applyAlignment="1">
      <alignment horizontal="center" vertical="center" shrinkToFit="1"/>
    </xf>
    <xf numFmtId="0" fontId="3" fillId="0" borderId="0" xfId="0" applyFont="1" applyFill="1">
      <alignment vertical="center"/>
    </xf>
    <xf numFmtId="0" fontId="4" fillId="3" borderId="1" xfId="0" applyFont="1" applyFill="1" applyBorder="1" applyAlignment="1">
      <alignment horizontal="left" vertical="center" shrinkToFit="1"/>
    </xf>
    <xf numFmtId="14" fontId="4" fillId="0" borderId="1" xfId="4" applyNumberFormat="1" applyFont="1" applyFill="1" applyBorder="1" applyAlignment="1">
      <alignment horizontal="center" vertical="center"/>
    </xf>
    <xf numFmtId="41" fontId="4" fillId="0" borderId="1" xfId="4" applyFont="1" applyFill="1" applyBorder="1" applyAlignment="1">
      <alignment horizontal="center" vertical="center"/>
    </xf>
    <xf numFmtId="0" fontId="3" fillId="4" borderId="1" xfId="0" applyFont="1" applyFill="1" applyBorder="1" applyAlignment="1">
      <alignment horizontal="center" vertical="center"/>
    </xf>
    <xf numFmtId="0" fontId="3" fillId="0" borderId="0" xfId="0" applyFont="1" applyFill="1" applyAlignment="1">
      <alignment horizontal="center" vertical="center"/>
    </xf>
    <xf numFmtId="49" fontId="4" fillId="0" borderId="1" xfId="0" applyNumberFormat="1" applyFont="1" applyFill="1" applyBorder="1" applyAlignment="1">
      <alignment horizontal="left" vertical="center" shrinkToFit="1"/>
    </xf>
    <xf numFmtId="0" fontId="3" fillId="3" borderId="1" xfId="0" applyFont="1" applyFill="1" applyBorder="1" applyAlignment="1">
      <alignment horizontal="center" vertical="center"/>
    </xf>
    <xf numFmtId="14" fontId="3" fillId="0" borderId="1" xfId="0" applyNumberFormat="1" applyFont="1" applyFill="1" applyBorder="1" applyAlignment="1">
      <alignment horizontal="center" vertical="center" shrinkToFit="1"/>
    </xf>
    <xf numFmtId="14" fontId="3" fillId="0" borderId="1" xfId="2" applyNumberFormat="1" applyFont="1" applyFill="1" applyBorder="1" applyAlignment="1">
      <alignment horizontal="center" vertical="center" shrinkToFit="1"/>
    </xf>
    <xf numFmtId="49" fontId="3" fillId="0" borderId="1" xfId="0" applyNumberFormat="1" applyFont="1" applyFill="1" applyBorder="1" applyAlignment="1">
      <alignment horizontal="center" vertical="center" shrinkToFit="1"/>
    </xf>
    <xf numFmtId="49" fontId="3" fillId="3" borderId="1" xfId="0" applyNumberFormat="1" applyFont="1" applyFill="1" applyBorder="1" applyAlignment="1">
      <alignment horizontal="center" vertical="center" shrinkToFit="1"/>
    </xf>
    <xf numFmtId="0" fontId="3" fillId="0" borderId="1" xfId="0" applyFont="1" applyFill="1" applyBorder="1" applyAlignment="1">
      <alignment horizontal="left" vertical="center" shrinkToFit="1"/>
    </xf>
    <xf numFmtId="0" fontId="3" fillId="0" borderId="1" xfId="0" applyFont="1" applyFill="1" applyBorder="1" applyAlignment="1">
      <alignment horizontal="center" vertical="center" shrinkToFit="1"/>
    </xf>
    <xf numFmtId="49" fontId="4" fillId="3" borderId="1" xfId="0" applyNumberFormat="1" applyFont="1" applyFill="1" applyBorder="1" applyAlignment="1">
      <alignment horizontal="center" vertical="center" shrinkToFit="1"/>
    </xf>
    <xf numFmtId="0" fontId="3" fillId="0" borderId="1" xfId="0" applyNumberFormat="1" applyFont="1" applyFill="1" applyBorder="1" applyAlignment="1">
      <alignment horizontal="center" vertical="center" shrinkToFit="1"/>
    </xf>
    <xf numFmtId="0" fontId="14" fillId="0" borderId="0" xfId="0" applyFont="1" applyFill="1">
      <alignment vertical="center"/>
    </xf>
    <xf numFmtId="14" fontId="4" fillId="0" borderId="1" xfId="1" applyNumberFormat="1" applyFont="1" applyFill="1" applyBorder="1" applyAlignment="1">
      <alignment horizontal="center" vertical="center" shrinkToFit="1"/>
    </xf>
    <xf numFmtId="0" fontId="3" fillId="0" borderId="1" xfId="0" applyFont="1" applyFill="1" applyBorder="1" applyAlignment="1">
      <alignment horizontal="left" vertical="center"/>
    </xf>
    <xf numFmtId="0" fontId="3" fillId="3" borderId="1" xfId="0" applyFont="1" applyFill="1" applyBorder="1" applyAlignment="1">
      <alignment horizontal="left" vertical="center"/>
    </xf>
    <xf numFmtId="14" fontId="4" fillId="3" borderId="1" xfId="2" applyNumberFormat="1" applyFont="1" applyFill="1" applyBorder="1" applyAlignment="1">
      <alignment horizontal="center" vertical="center"/>
    </xf>
    <xf numFmtId="0" fontId="3" fillId="3" borderId="0" xfId="0" applyFont="1" applyFill="1">
      <alignment vertical="center"/>
    </xf>
    <xf numFmtId="0" fontId="4" fillId="0" borderId="9" xfId="0" applyFont="1" applyFill="1" applyBorder="1" applyAlignment="1">
      <alignment horizontal="center" vertical="center" shrinkToFit="1"/>
    </xf>
    <xf numFmtId="0" fontId="14" fillId="0" borderId="9" xfId="0" applyFont="1" applyFill="1" applyBorder="1" applyAlignment="1">
      <alignment horizontal="left" vertical="center" shrinkToFit="1"/>
    </xf>
    <xf numFmtId="49" fontId="4" fillId="11" borderId="1" xfId="0" applyNumberFormat="1" applyFont="1" applyFill="1" applyBorder="1" applyAlignment="1">
      <alignment horizontal="center" vertical="center" shrinkToFit="1"/>
    </xf>
    <xf numFmtId="43" fontId="6" fillId="0" borderId="0" xfId="0" applyNumberFormat="1" applyFont="1" applyAlignment="1">
      <alignment horizontal="center" vertical="center" shrinkToFit="1"/>
    </xf>
    <xf numFmtId="0" fontId="14" fillId="7" borderId="0" xfId="0" applyFont="1" applyFill="1">
      <alignment vertical="center"/>
    </xf>
    <xf numFmtId="0" fontId="3" fillId="7" borderId="0" xfId="0" applyFont="1" applyFill="1">
      <alignment vertical="center"/>
    </xf>
    <xf numFmtId="0" fontId="4" fillId="7" borderId="1" xfId="0" applyFont="1" applyFill="1" applyBorder="1" applyAlignment="1">
      <alignment horizontal="center" vertical="center"/>
    </xf>
    <xf numFmtId="41" fontId="4" fillId="7" borderId="1" xfId="1" applyFont="1" applyFill="1" applyBorder="1" applyAlignment="1">
      <alignment horizontal="center" vertical="center" shrinkToFit="1"/>
    </xf>
    <xf numFmtId="14" fontId="3" fillId="7" borderId="1" xfId="0" applyNumberFormat="1" applyFont="1" applyFill="1" applyBorder="1" applyAlignment="1">
      <alignment horizontal="center" vertical="center" shrinkToFit="1"/>
    </xf>
    <xf numFmtId="49" fontId="3" fillId="7" borderId="1" xfId="0" applyNumberFormat="1" applyFont="1" applyFill="1" applyBorder="1" applyAlignment="1">
      <alignment horizontal="center" vertical="center" shrinkToFit="1"/>
    </xf>
    <xf numFmtId="0" fontId="3" fillId="7" borderId="1" xfId="0" applyNumberFormat="1" applyFont="1" applyFill="1" applyBorder="1" applyAlignment="1">
      <alignment horizontal="center" vertical="center" shrinkToFit="1"/>
    </xf>
    <xf numFmtId="49" fontId="4" fillId="7" borderId="1" xfId="0" applyNumberFormat="1" applyFont="1" applyFill="1" applyBorder="1" applyAlignment="1">
      <alignment horizontal="left" vertical="center" shrinkToFit="1"/>
    </xf>
    <xf numFmtId="0" fontId="14" fillId="17" borderId="0" xfId="0" applyFont="1" applyFill="1">
      <alignment vertical="center"/>
    </xf>
    <xf numFmtId="0" fontId="3" fillId="17" borderId="0" xfId="0" applyFont="1" applyFill="1">
      <alignment vertical="center"/>
    </xf>
    <xf numFmtId="0" fontId="4" fillId="17" borderId="1" xfId="0" applyFont="1" applyFill="1" applyBorder="1" applyAlignment="1">
      <alignment horizontal="center" vertical="center" shrinkToFit="1"/>
    </xf>
    <xf numFmtId="0" fontId="4" fillId="17" borderId="1" xfId="2" applyFont="1" applyFill="1" applyBorder="1" applyAlignment="1">
      <alignment vertical="center" shrinkToFit="1"/>
    </xf>
    <xf numFmtId="0" fontId="4" fillId="17" borderId="1" xfId="0" applyFont="1" applyFill="1" applyBorder="1" applyAlignment="1">
      <alignment horizontal="center" vertical="center"/>
    </xf>
    <xf numFmtId="41" fontId="4" fillId="17" borderId="1" xfId="1" applyFont="1" applyFill="1" applyBorder="1" applyAlignment="1">
      <alignment horizontal="center" vertical="center" shrinkToFit="1"/>
    </xf>
    <xf numFmtId="14" fontId="3" fillId="17" borderId="1" xfId="0" applyNumberFormat="1" applyFont="1" applyFill="1" applyBorder="1" applyAlignment="1">
      <alignment horizontal="center" vertical="center" shrinkToFit="1"/>
    </xf>
    <xf numFmtId="49" fontId="3" fillId="17" borderId="1" xfId="0" applyNumberFormat="1" applyFont="1" applyFill="1" applyBorder="1" applyAlignment="1">
      <alignment horizontal="center" vertical="center" shrinkToFit="1"/>
    </xf>
    <xf numFmtId="0" fontId="3" fillId="17" borderId="1" xfId="0" applyNumberFormat="1" applyFont="1" applyFill="1" applyBorder="1" applyAlignment="1">
      <alignment horizontal="center" vertical="center" shrinkToFit="1"/>
    </xf>
    <xf numFmtId="49" fontId="4" fillId="17" borderId="1" xfId="0" applyNumberFormat="1" applyFont="1" applyFill="1" applyBorder="1" applyAlignment="1">
      <alignment horizontal="left" vertical="center" shrinkToFit="1"/>
    </xf>
    <xf numFmtId="0" fontId="4" fillId="17" borderId="1" xfId="0" applyFont="1" applyFill="1" applyBorder="1" applyAlignment="1">
      <alignment horizontal="left" vertical="center" shrinkToFit="1"/>
    </xf>
    <xf numFmtId="0" fontId="14" fillId="9" borderId="0" xfId="0" applyFont="1" applyFill="1">
      <alignment vertical="center"/>
    </xf>
    <xf numFmtId="0" fontId="3" fillId="9" borderId="0" xfId="0" applyFont="1" applyFill="1">
      <alignment vertical="center"/>
    </xf>
    <xf numFmtId="0" fontId="4" fillId="9" borderId="1" xfId="0" applyFont="1" applyFill="1" applyBorder="1" applyAlignment="1">
      <alignment horizontal="center" vertical="center" shrinkToFit="1"/>
    </xf>
    <xf numFmtId="0" fontId="4" fillId="9" borderId="1" xfId="2" applyFont="1" applyFill="1" applyBorder="1" applyAlignment="1">
      <alignment vertical="center" shrinkToFit="1"/>
    </xf>
    <xf numFmtId="0" fontId="4" fillId="9" borderId="1" xfId="0" applyFont="1" applyFill="1" applyBorder="1" applyAlignment="1">
      <alignment horizontal="center" vertical="center"/>
    </xf>
    <xf numFmtId="41" fontId="4" fillId="9" borderId="1" xfId="1" applyFont="1" applyFill="1" applyBorder="1" applyAlignment="1">
      <alignment horizontal="center" vertical="center" shrinkToFit="1"/>
    </xf>
    <xf numFmtId="14" fontId="3" fillId="9" borderId="1" xfId="0" applyNumberFormat="1" applyFont="1" applyFill="1" applyBorder="1" applyAlignment="1">
      <alignment horizontal="center" vertical="center" shrinkToFit="1"/>
    </xf>
    <xf numFmtId="49" fontId="3" fillId="9" borderId="1" xfId="0" applyNumberFormat="1" applyFont="1" applyFill="1" applyBorder="1" applyAlignment="1">
      <alignment horizontal="center" vertical="center" shrinkToFit="1"/>
    </xf>
    <xf numFmtId="0" fontId="3" fillId="9" borderId="1" xfId="0" applyNumberFormat="1" applyFont="1" applyFill="1" applyBorder="1" applyAlignment="1">
      <alignment horizontal="center" vertical="center" shrinkToFit="1"/>
    </xf>
    <xf numFmtId="49" fontId="4" fillId="9" borderId="1" xfId="0" applyNumberFormat="1" applyFont="1" applyFill="1" applyBorder="1" applyAlignment="1">
      <alignment horizontal="left" vertical="center" shrinkToFit="1"/>
    </xf>
    <xf numFmtId="0" fontId="4" fillId="9" borderId="1" xfId="0" applyFont="1" applyFill="1" applyBorder="1" applyAlignment="1">
      <alignment horizontal="left" vertical="center" shrinkToFit="1"/>
    </xf>
    <xf numFmtId="49" fontId="4" fillId="17" borderId="1" xfId="0" applyNumberFormat="1" applyFont="1" applyFill="1" applyBorder="1" applyAlignment="1">
      <alignment horizontal="center" vertical="center" shrinkToFit="1"/>
    </xf>
    <xf numFmtId="0" fontId="4" fillId="17" borderId="1" xfId="0" applyNumberFormat="1" applyFont="1" applyFill="1" applyBorder="1" applyAlignment="1">
      <alignment horizontal="center" vertical="center" shrinkToFit="1"/>
    </xf>
    <xf numFmtId="49" fontId="4" fillId="9" borderId="1" xfId="0" applyNumberFormat="1" applyFont="1" applyFill="1" applyBorder="1" applyAlignment="1">
      <alignment horizontal="center" vertical="center" shrinkToFit="1"/>
    </xf>
    <xf numFmtId="14" fontId="3" fillId="9" borderId="1" xfId="2" applyNumberFormat="1" applyFont="1" applyFill="1" applyBorder="1" applyAlignment="1">
      <alignment horizontal="center" vertical="center" shrinkToFit="1"/>
    </xf>
    <xf numFmtId="0" fontId="4" fillId="9" borderId="1" xfId="0" applyNumberFormat="1" applyFont="1" applyFill="1" applyBorder="1" applyAlignment="1">
      <alignment horizontal="center" vertical="center" shrinkToFit="1"/>
    </xf>
    <xf numFmtId="0" fontId="3" fillId="9" borderId="1" xfId="0" applyFont="1" applyFill="1" applyBorder="1" applyAlignment="1">
      <alignment horizontal="center" vertical="center" shrinkToFit="1"/>
    </xf>
    <xf numFmtId="49" fontId="36" fillId="0" borderId="1" xfId="0" applyNumberFormat="1" applyFont="1" applyBorder="1" applyAlignment="1">
      <alignment horizontal="right" vertical="center" wrapText="1"/>
    </xf>
    <xf numFmtId="49" fontId="36" fillId="0" borderId="1" xfId="0" applyNumberFormat="1" applyFont="1" applyBorder="1" applyAlignment="1">
      <alignment horizontal="center" vertical="center" wrapText="1"/>
    </xf>
    <xf numFmtId="49" fontId="36" fillId="0" borderId="1" xfId="0" applyNumberFormat="1" applyFont="1" applyBorder="1" applyAlignment="1">
      <alignment horizontal="left" vertical="center" wrapText="1"/>
    </xf>
    <xf numFmtId="0" fontId="41" fillId="19" borderId="1" xfId="0" applyFont="1" applyFill="1" applyBorder="1" applyAlignment="1">
      <alignment horizontal="center" vertical="center" wrapText="1"/>
    </xf>
    <xf numFmtId="0" fontId="42" fillId="0" borderId="0" xfId="0" applyFont="1">
      <alignment vertical="center"/>
    </xf>
    <xf numFmtId="0" fontId="18" fillId="0" borderId="5" xfId="0" applyFont="1" applyFill="1" applyBorder="1" applyAlignment="1">
      <alignment horizontal="left" vertical="center" shrinkToFit="1"/>
    </xf>
    <xf numFmtId="0" fontId="4" fillId="0" borderId="4" xfId="0" applyFont="1" applyFill="1" applyBorder="1" applyAlignment="1">
      <alignment horizontal="center" vertical="center" shrinkToFit="1"/>
    </xf>
    <xf numFmtId="41" fontId="4" fillId="0" borderId="4" xfId="1" applyFont="1" applyFill="1" applyBorder="1" applyAlignment="1">
      <alignment horizontal="center" vertical="center" shrinkToFit="1"/>
    </xf>
    <xf numFmtId="14" fontId="4" fillId="0" borderId="4" xfId="1" applyNumberFormat="1" applyFont="1" applyFill="1" applyBorder="1" applyAlignment="1">
      <alignment horizontal="center" vertical="center" shrinkToFit="1"/>
    </xf>
    <xf numFmtId="0" fontId="4" fillId="0" borderId="4" xfId="0" applyFont="1" applyFill="1" applyBorder="1" applyAlignment="1">
      <alignment horizontal="left" vertical="center" shrinkToFit="1"/>
    </xf>
    <xf numFmtId="3" fontId="4" fillId="0" borderId="1" xfId="0" applyNumberFormat="1" applyFont="1" applyFill="1" applyBorder="1" applyAlignment="1">
      <alignment horizontal="right" vertical="center" shrinkToFit="1"/>
    </xf>
    <xf numFmtId="0" fontId="4" fillId="0" borderId="5" xfId="0" applyFont="1" applyFill="1" applyBorder="1" applyAlignment="1">
      <alignment horizontal="left" vertical="center" shrinkToFit="1"/>
    </xf>
    <xf numFmtId="41" fontId="3" fillId="0" borderId="1" xfId="1" applyFont="1" applyFill="1" applyBorder="1" applyAlignment="1">
      <alignment horizontal="center" vertical="center" shrinkToFit="1"/>
    </xf>
    <xf numFmtId="14" fontId="3" fillId="3" borderId="1" xfId="1" applyNumberFormat="1" applyFont="1" applyFill="1" applyBorder="1" applyAlignment="1">
      <alignment horizontal="center" vertical="center" shrinkToFit="1"/>
    </xf>
    <xf numFmtId="14" fontId="4" fillId="5" borderId="1" xfId="0" applyNumberFormat="1" applyFont="1" applyFill="1" applyBorder="1" applyAlignment="1">
      <alignment horizontal="center" vertical="center" shrinkToFit="1"/>
    </xf>
    <xf numFmtId="14" fontId="4" fillId="3" borderId="1" xfId="0" applyNumberFormat="1" applyFont="1" applyFill="1" applyBorder="1" applyAlignment="1">
      <alignment horizontal="center" vertical="center" shrinkToFit="1"/>
    </xf>
    <xf numFmtId="14" fontId="4" fillId="3" borderId="6" xfId="0" applyNumberFormat="1" applyFont="1" applyFill="1" applyBorder="1" applyAlignment="1">
      <alignment horizontal="center" vertical="center" shrinkToFit="1"/>
    </xf>
    <xf numFmtId="14" fontId="4" fillId="3" borderId="22" xfId="0" applyNumberFormat="1" applyFont="1" applyFill="1" applyBorder="1" applyAlignment="1">
      <alignment horizontal="center" vertical="center" shrinkToFit="1"/>
    </xf>
    <xf numFmtId="14" fontId="4" fillId="8" borderId="1" xfId="0" applyNumberFormat="1" applyFont="1" applyFill="1" applyBorder="1" applyAlignment="1">
      <alignment horizontal="center" vertical="center" shrinkToFit="1"/>
    </xf>
    <xf numFmtId="14" fontId="4" fillId="0" borderId="5" xfId="1" applyNumberFormat="1" applyFont="1" applyFill="1" applyBorder="1" applyAlignment="1">
      <alignment horizontal="center" vertical="center" shrinkToFit="1"/>
    </xf>
    <xf numFmtId="180" fontId="4" fillId="0" borderId="1" xfId="0" applyNumberFormat="1" applyFont="1" applyFill="1" applyBorder="1" applyAlignment="1">
      <alignment horizontal="center" vertical="center" shrinkToFit="1"/>
    </xf>
    <xf numFmtId="181" fontId="0" fillId="0" borderId="0" xfId="0" applyNumberFormat="1">
      <alignment vertical="center"/>
    </xf>
    <xf numFmtId="0" fontId="4" fillId="0" borderId="24" xfId="0" applyFont="1" applyFill="1" applyBorder="1" applyAlignment="1">
      <alignment horizontal="left" vertical="center" shrinkToFit="1"/>
    </xf>
    <xf numFmtId="0" fontId="4" fillId="0" borderId="25" xfId="0" applyFont="1" applyFill="1" applyBorder="1" applyAlignment="1">
      <alignment vertical="center" shrinkToFit="1"/>
    </xf>
    <xf numFmtId="0" fontId="4" fillId="0" borderId="25" xfId="0" applyFont="1" applyFill="1" applyBorder="1" applyAlignment="1">
      <alignment horizontal="left" vertical="center" shrinkToFit="1"/>
    </xf>
    <xf numFmtId="0" fontId="4" fillId="0" borderId="27" xfId="0" applyFont="1" applyFill="1" applyBorder="1" applyAlignment="1">
      <alignment horizontal="left" vertical="center" shrinkToFit="1"/>
    </xf>
    <xf numFmtId="0" fontId="4" fillId="0" borderId="25" xfId="0" applyFont="1" applyFill="1" applyBorder="1" applyAlignment="1">
      <alignment horizontal="left" vertical="center"/>
    </xf>
    <xf numFmtId="49" fontId="4" fillId="0" borderId="25" xfId="0" applyNumberFormat="1" applyFont="1" applyFill="1" applyBorder="1" applyAlignment="1">
      <alignment horizontal="left" vertical="center" shrinkToFit="1"/>
    </xf>
    <xf numFmtId="0" fontId="3" fillId="0" borderId="24" xfId="0" applyFont="1" applyFill="1" applyBorder="1" applyAlignment="1">
      <alignment horizontal="left" vertical="center" shrinkToFit="1"/>
    </xf>
    <xf numFmtId="14" fontId="4" fillId="8" borderId="6" xfId="0" applyNumberFormat="1" applyFont="1" applyFill="1" applyBorder="1" applyAlignment="1">
      <alignment horizontal="center" vertical="center" shrinkToFit="1"/>
    </xf>
    <xf numFmtId="0" fontId="3" fillId="0" borderId="25" xfId="0" applyFont="1" applyFill="1" applyBorder="1" applyAlignment="1">
      <alignment horizontal="left" vertical="center" shrinkToFit="1"/>
    </xf>
    <xf numFmtId="0" fontId="3" fillId="0" borderId="27" xfId="0" applyFont="1" applyFill="1" applyBorder="1" applyAlignment="1">
      <alignment horizontal="left" vertical="center" shrinkToFit="1"/>
    </xf>
    <xf numFmtId="14" fontId="3" fillId="3" borderId="22" xfId="1" applyNumberFormat="1" applyFont="1" applyFill="1" applyBorder="1" applyAlignment="1">
      <alignment horizontal="center" vertical="center" shrinkToFit="1"/>
    </xf>
    <xf numFmtId="181" fontId="4" fillId="18" borderId="21" xfId="0" applyNumberFormat="1" applyFont="1" applyFill="1" applyBorder="1" applyAlignment="1">
      <alignment horizontal="center" vertical="center" shrinkToFit="1"/>
    </xf>
    <xf numFmtId="181" fontId="4" fillId="18" borderId="26" xfId="0" applyNumberFormat="1" applyFont="1" applyFill="1" applyBorder="1" applyAlignment="1">
      <alignment horizontal="center" vertical="center" shrinkToFit="1"/>
    </xf>
    <xf numFmtId="181" fontId="4" fillId="18" borderId="23" xfId="0" applyNumberFormat="1" applyFont="1" applyFill="1" applyBorder="1" applyAlignment="1">
      <alignment horizontal="center" vertical="center" shrinkToFit="1"/>
    </xf>
    <xf numFmtId="181" fontId="4" fillId="6" borderId="21" xfId="0" applyNumberFormat="1" applyFont="1" applyFill="1" applyBorder="1" applyAlignment="1">
      <alignment horizontal="center" vertical="center" shrinkToFit="1"/>
    </xf>
    <xf numFmtId="181" fontId="4" fillId="6" borderId="26" xfId="0" applyNumberFormat="1" applyFont="1" applyFill="1" applyBorder="1" applyAlignment="1">
      <alignment horizontal="center" vertical="center" shrinkToFit="1"/>
    </xf>
    <xf numFmtId="181" fontId="4" fillId="6" borderId="23" xfId="0" applyNumberFormat="1" applyFont="1" applyFill="1" applyBorder="1" applyAlignment="1">
      <alignment horizontal="center" vertical="center" shrinkToFit="1"/>
    </xf>
    <xf numFmtId="181" fontId="4" fillId="0" borderId="21" xfId="0" applyNumberFormat="1" applyFont="1" applyFill="1" applyBorder="1" applyAlignment="1">
      <alignment horizontal="center" vertical="center" shrinkToFit="1"/>
    </xf>
    <xf numFmtId="181" fontId="4" fillId="0" borderId="26" xfId="0" applyNumberFormat="1" applyFont="1" applyFill="1" applyBorder="1" applyAlignment="1">
      <alignment horizontal="center" vertical="center" shrinkToFit="1"/>
    </xf>
    <xf numFmtId="181" fontId="4" fillId="0" borderId="23" xfId="0" applyNumberFormat="1" applyFont="1" applyFill="1" applyBorder="1" applyAlignment="1">
      <alignment horizontal="center" vertical="center" shrinkToFit="1"/>
    </xf>
    <xf numFmtId="181" fontId="4" fillId="5" borderId="21" xfId="0" applyNumberFormat="1" applyFont="1" applyFill="1" applyBorder="1" applyAlignment="1">
      <alignment horizontal="center" vertical="center" shrinkToFit="1"/>
    </xf>
    <xf numFmtId="181" fontId="4" fillId="20" borderId="26" xfId="0" applyNumberFormat="1" applyFont="1" applyFill="1" applyBorder="1" applyAlignment="1">
      <alignment horizontal="center" vertical="center" shrinkToFit="1"/>
    </xf>
    <xf numFmtId="181" fontId="4" fillId="5" borderId="26" xfId="0" applyNumberFormat="1" applyFont="1" applyFill="1" applyBorder="1" applyAlignment="1">
      <alignment horizontal="center" vertical="center" shrinkToFit="1"/>
    </xf>
    <xf numFmtId="181" fontId="4" fillId="20" borderId="23" xfId="0" applyNumberFormat="1" applyFont="1" applyFill="1" applyBorder="1" applyAlignment="1">
      <alignment horizontal="center" vertical="center" shrinkToFit="1"/>
    </xf>
    <xf numFmtId="41" fontId="43" fillId="20" borderId="3" xfId="1" applyFont="1" applyFill="1" applyBorder="1" applyAlignment="1">
      <alignment horizontal="center" vertical="center" shrinkToFit="1"/>
    </xf>
    <xf numFmtId="41" fontId="43" fillId="3" borderId="3" xfId="1" applyFont="1" applyFill="1" applyBorder="1" applyAlignment="1">
      <alignment horizontal="center" vertical="center" shrinkToFit="1"/>
    </xf>
    <xf numFmtId="0" fontId="4" fillId="0" borderId="0" xfId="0" applyFont="1" applyFill="1">
      <alignment vertical="center"/>
    </xf>
    <xf numFmtId="0" fontId="4" fillId="0" borderId="0" xfId="0" applyFont="1" applyFill="1" applyAlignment="1">
      <alignment horizontal="center" vertical="center"/>
    </xf>
    <xf numFmtId="0" fontId="4" fillId="0" borderId="18" xfId="0" applyFont="1" applyFill="1" applyBorder="1">
      <alignment vertical="center"/>
    </xf>
    <xf numFmtId="0" fontId="4" fillId="0" borderId="0" xfId="0" applyFont="1" applyFill="1" applyBorder="1">
      <alignment vertical="center"/>
    </xf>
    <xf numFmtId="0" fontId="4" fillId="0" borderId="19" xfId="0" applyFont="1" applyFill="1" applyBorder="1">
      <alignment vertical="center"/>
    </xf>
    <xf numFmtId="0" fontId="4" fillId="0" borderId="1" xfId="0" applyFont="1" applyFill="1" applyBorder="1">
      <alignment vertical="center"/>
    </xf>
    <xf numFmtId="0" fontId="4" fillId="0" borderId="3" xfId="0" applyFont="1" applyFill="1" applyBorder="1" applyAlignment="1">
      <alignment horizontal="center" vertical="center" shrinkToFit="1"/>
    </xf>
    <xf numFmtId="49" fontId="4" fillId="0" borderId="2" xfId="0" applyNumberFormat="1"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21" borderId="30" xfId="0" applyFont="1" applyFill="1" applyBorder="1">
      <alignment vertical="center"/>
    </xf>
    <xf numFmtId="49" fontId="4" fillId="21" borderId="29" xfId="0" applyNumberFormat="1" applyFont="1" applyFill="1" applyBorder="1" applyAlignment="1">
      <alignment horizontal="center" vertical="center" shrinkToFit="1"/>
    </xf>
    <xf numFmtId="0" fontId="4" fillId="21" borderId="29" xfId="0" applyFont="1" applyFill="1" applyBorder="1" applyAlignment="1">
      <alignment horizontal="center" vertical="center" shrinkToFit="1"/>
    </xf>
    <xf numFmtId="0" fontId="4" fillId="21" borderId="31" xfId="0" applyFont="1" applyFill="1" applyBorder="1" applyAlignment="1">
      <alignment horizontal="center" vertical="center" shrinkToFit="1"/>
    </xf>
    <xf numFmtId="49" fontId="4" fillId="0" borderId="20" xfId="0" applyNumberFormat="1" applyFont="1" applyFill="1" applyBorder="1" applyAlignment="1">
      <alignment horizontal="center" vertical="center" shrinkToFit="1"/>
    </xf>
    <xf numFmtId="0" fontId="4" fillId="0" borderId="4" xfId="2" applyFont="1" applyFill="1" applyBorder="1" applyAlignment="1">
      <alignment vertical="center" shrinkToFit="1"/>
    </xf>
    <xf numFmtId="0" fontId="4" fillId="21" borderId="32" xfId="0" applyFont="1" applyFill="1" applyBorder="1" applyAlignment="1">
      <alignment horizontal="center" vertical="center" shrinkToFit="1"/>
    </xf>
    <xf numFmtId="14" fontId="4" fillId="0" borderId="5" xfId="0" applyNumberFormat="1"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21" borderId="34" xfId="0" applyFont="1" applyFill="1" applyBorder="1" applyAlignment="1">
      <alignment horizontal="center" vertical="center" shrinkToFit="1"/>
    </xf>
    <xf numFmtId="0" fontId="4" fillId="0" borderId="35" xfId="0" applyFont="1" applyFill="1" applyBorder="1" applyAlignment="1">
      <alignment horizontal="center" vertical="center" shrinkToFit="1"/>
    </xf>
    <xf numFmtId="49" fontId="4" fillId="0" borderId="33" xfId="0" applyNumberFormat="1" applyFont="1" applyFill="1" applyBorder="1" applyAlignment="1">
      <alignment horizontal="left" vertical="center" shrinkToFit="1"/>
    </xf>
    <xf numFmtId="3" fontId="4" fillId="0" borderId="33" xfId="0" applyNumberFormat="1" applyFont="1" applyFill="1" applyBorder="1" applyAlignment="1">
      <alignment horizontal="right" vertical="center" shrinkToFit="1"/>
    </xf>
    <xf numFmtId="14" fontId="4" fillId="0" borderId="33" xfId="0" applyNumberFormat="1" applyFont="1" applyFill="1" applyBorder="1" applyAlignment="1">
      <alignment horizontal="center" vertical="center" shrinkToFit="1"/>
    </xf>
    <xf numFmtId="14" fontId="4" fillId="0" borderId="33" xfId="2" applyNumberFormat="1" applyFont="1" applyFill="1" applyBorder="1" applyAlignment="1">
      <alignment horizontal="center" vertical="center" shrinkToFit="1"/>
    </xf>
    <xf numFmtId="49" fontId="4" fillId="0" borderId="33" xfId="0" applyNumberFormat="1" applyFont="1" applyFill="1" applyBorder="1" applyAlignment="1">
      <alignment horizontal="center" vertical="center" shrinkToFit="1"/>
    </xf>
    <xf numFmtId="0" fontId="4" fillId="0" borderId="33" xfId="0" applyNumberFormat="1" applyFont="1" applyFill="1" applyBorder="1" applyAlignment="1">
      <alignment horizontal="center" vertical="center" shrinkToFit="1"/>
    </xf>
    <xf numFmtId="0" fontId="4" fillId="0" borderId="33" xfId="0" applyFont="1" applyFill="1" applyBorder="1" applyAlignment="1">
      <alignment horizontal="left" vertical="center" shrinkToFit="1"/>
    </xf>
    <xf numFmtId="0" fontId="4" fillId="0" borderId="36" xfId="0" applyFont="1" applyFill="1" applyBorder="1" applyAlignment="1">
      <alignment horizontal="center" vertical="center" shrinkToFit="1"/>
    </xf>
    <xf numFmtId="0" fontId="4" fillId="21" borderId="37"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0" borderId="36" xfId="0" applyFont="1" applyFill="1" applyBorder="1" applyAlignment="1">
      <alignment horizontal="left" vertical="center" shrinkToFit="1"/>
    </xf>
    <xf numFmtId="41" fontId="4" fillId="0" borderId="36" xfId="1" applyFont="1" applyFill="1" applyBorder="1" applyAlignment="1">
      <alignment horizontal="center" vertical="center" shrinkToFit="1"/>
    </xf>
    <xf numFmtId="14" fontId="4" fillId="0" borderId="36" xfId="0" applyNumberFormat="1" applyFont="1" applyFill="1" applyBorder="1" applyAlignment="1">
      <alignment horizontal="center" vertical="center" shrinkToFit="1"/>
    </xf>
    <xf numFmtId="0" fontId="4" fillId="0" borderId="20" xfId="0" applyFont="1" applyFill="1" applyBorder="1" applyAlignment="1">
      <alignment horizontal="center" vertical="center" shrinkToFit="1"/>
    </xf>
    <xf numFmtId="14" fontId="4" fillId="0" borderId="4" xfId="2" applyNumberFormat="1" applyFont="1" applyFill="1" applyBorder="1" applyAlignment="1">
      <alignment horizontal="center" vertical="center"/>
    </xf>
    <xf numFmtId="0" fontId="4" fillId="0" borderId="4" xfId="2" applyFont="1" applyFill="1" applyBorder="1" applyAlignment="1">
      <alignment horizontal="center" vertical="center"/>
    </xf>
    <xf numFmtId="0" fontId="4" fillId="0" borderId="28" xfId="0" applyFont="1" applyFill="1" applyBorder="1" applyAlignment="1">
      <alignment horizontal="center" vertical="center" shrinkToFit="1"/>
    </xf>
    <xf numFmtId="0" fontId="4" fillId="0" borderId="5" xfId="2" applyFont="1" applyFill="1" applyBorder="1" applyAlignment="1">
      <alignment vertical="center" shrinkToFit="1"/>
    </xf>
    <xf numFmtId="0" fontId="4" fillId="0" borderId="33" xfId="0" applyFont="1" applyFill="1" applyBorder="1" applyAlignment="1">
      <alignment vertical="center" shrinkToFit="1"/>
    </xf>
    <xf numFmtId="0" fontId="4" fillId="0" borderId="33" xfId="0" applyFont="1" applyFill="1" applyBorder="1" applyAlignment="1">
      <alignment horizontal="center" vertical="center"/>
    </xf>
    <xf numFmtId="41" fontId="4" fillId="0" borderId="33" xfId="1" applyFont="1" applyFill="1" applyBorder="1" applyAlignment="1">
      <alignment horizontal="center" vertical="center" shrinkToFit="1"/>
    </xf>
    <xf numFmtId="14" fontId="4" fillId="0" borderId="33" xfId="0" applyNumberFormat="1" applyFont="1" applyFill="1" applyBorder="1" applyAlignment="1">
      <alignment horizontal="center" vertical="center"/>
    </xf>
    <xf numFmtId="0" fontId="4" fillId="0" borderId="36" xfId="0" applyFont="1" applyFill="1" applyBorder="1" applyAlignment="1">
      <alignment vertical="center" shrinkToFit="1"/>
    </xf>
    <xf numFmtId="14" fontId="4" fillId="0" borderId="36" xfId="1" applyNumberFormat="1" applyFont="1" applyFill="1" applyBorder="1" applyAlignment="1">
      <alignment horizontal="center" vertical="center" shrinkToFit="1"/>
    </xf>
    <xf numFmtId="0" fontId="4" fillId="0" borderId="36" xfId="0" applyFont="1" applyFill="1" applyBorder="1" applyAlignment="1">
      <alignment horizontal="center" vertical="center"/>
    </xf>
    <xf numFmtId="0" fontId="4" fillId="0" borderId="41" xfId="0" applyFont="1" applyFill="1" applyBorder="1">
      <alignment vertical="center"/>
    </xf>
    <xf numFmtId="0" fontId="4" fillId="0" borderId="41"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22" borderId="1" xfId="0" applyFont="1" applyFill="1" applyBorder="1" applyAlignment="1">
      <alignment horizontal="center" vertical="center" shrinkToFit="1"/>
    </xf>
    <xf numFmtId="0" fontId="4" fillId="22" borderId="5" xfId="0" applyFont="1" applyFill="1" applyBorder="1" applyAlignment="1">
      <alignment horizontal="center" vertical="center" shrinkToFit="1"/>
    </xf>
    <xf numFmtId="0" fontId="17" fillId="0" borderId="1" xfId="0" applyFont="1" applyFill="1" applyBorder="1" applyAlignment="1">
      <alignment horizontal="left" vertical="center" shrinkToFit="1"/>
    </xf>
    <xf numFmtId="0" fontId="3" fillId="0" borderId="2"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1" xfId="1" applyNumberFormat="1" applyFont="1" applyFill="1" applyBorder="1" applyAlignment="1">
      <alignment horizontal="center" vertical="center" shrinkToFit="1"/>
    </xf>
    <xf numFmtId="0" fontId="4" fillId="0" borderId="5" xfId="1" applyNumberFormat="1" applyFont="1" applyFill="1" applyBorder="1" applyAlignment="1">
      <alignment horizontal="center" vertical="center" shrinkToFit="1"/>
    </xf>
    <xf numFmtId="14" fontId="4" fillId="0" borderId="1" xfId="1" applyNumberFormat="1" applyFont="1" applyFill="1" applyBorder="1" applyAlignment="1">
      <alignment horizontal="center" vertical="center" wrapText="1" shrinkToFit="1"/>
    </xf>
    <xf numFmtId="0" fontId="18" fillId="0" borderId="1" xfId="0" applyNumberFormat="1" applyFont="1" applyFill="1" applyBorder="1" applyAlignment="1">
      <alignment horizontal="left" vertical="center" shrinkToFit="1"/>
    </xf>
    <xf numFmtId="14" fontId="4" fillId="5" borderId="1" xfId="1" applyNumberFormat="1" applyFont="1" applyFill="1" applyBorder="1" applyAlignment="1">
      <alignment horizontal="center" vertical="center" shrinkToFit="1"/>
    </xf>
    <xf numFmtId="41" fontId="4" fillId="5" borderId="1" xfId="1" applyFont="1" applyFill="1" applyBorder="1" applyAlignment="1">
      <alignment horizontal="center" vertical="center" shrinkToFit="1"/>
    </xf>
    <xf numFmtId="0" fontId="4" fillId="5" borderId="1" xfId="0" applyFont="1" applyFill="1" applyBorder="1" applyAlignment="1">
      <alignment horizontal="left" vertical="center" shrinkToFit="1"/>
    </xf>
    <xf numFmtId="0" fontId="4" fillId="5" borderId="1" xfId="0" applyFont="1" applyFill="1" applyBorder="1" applyAlignment="1">
      <alignment horizontal="center" vertical="center"/>
    </xf>
    <xf numFmtId="49" fontId="4" fillId="22" borderId="1" xfId="0" applyNumberFormat="1" applyFont="1" applyFill="1" applyBorder="1" applyAlignment="1">
      <alignment horizontal="left" vertical="center" shrinkToFit="1"/>
    </xf>
    <xf numFmtId="49" fontId="4" fillId="22" borderId="4" xfId="0" applyNumberFormat="1" applyFont="1" applyFill="1" applyBorder="1" applyAlignment="1">
      <alignment horizontal="left" vertical="center" shrinkToFit="1"/>
    </xf>
    <xf numFmtId="49" fontId="4" fillId="22" borderId="33" xfId="0" applyNumberFormat="1" applyFont="1" applyFill="1" applyBorder="1" applyAlignment="1">
      <alignment horizontal="left" vertical="center" shrinkToFit="1"/>
    </xf>
    <xf numFmtId="49" fontId="4" fillId="22" borderId="36" xfId="0" applyNumberFormat="1" applyFont="1" applyFill="1" applyBorder="1" applyAlignment="1">
      <alignment horizontal="left" vertical="center" shrinkToFit="1"/>
    </xf>
    <xf numFmtId="0" fontId="4" fillId="5" borderId="4" xfId="0" applyFont="1" applyFill="1" applyBorder="1" applyAlignment="1">
      <alignment horizontal="center" vertical="center"/>
    </xf>
    <xf numFmtId="0" fontId="4" fillId="5" borderId="1" xfId="0" applyNumberFormat="1" applyFont="1" applyFill="1" applyBorder="1" applyAlignment="1">
      <alignment horizontal="center" vertical="center" shrinkToFit="1"/>
    </xf>
    <xf numFmtId="41" fontId="4" fillId="9" borderId="1" xfId="1" applyFont="1" applyFill="1" applyBorder="1" applyAlignment="1">
      <alignment vertical="center" shrinkToFit="1"/>
    </xf>
    <xf numFmtId="41" fontId="4" fillId="9" borderId="4" xfId="1" applyFont="1" applyFill="1" applyBorder="1" applyAlignment="1">
      <alignment horizontal="center" vertical="center" shrinkToFit="1"/>
    </xf>
    <xf numFmtId="41" fontId="4" fillId="9" borderId="33" xfId="1" applyFont="1" applyFill="1" applyBorder="1" applyAlignment="1">
      <alignment horizontal="center" vertical="center" shrinkToFit="1"/>
    </xf>
    <xf numFmtId="41" fontId="4" fillId="9" borderId="36" xfId="1" applyFont="1" applyFill="1" applyBorder="1" applyAlignment="1">
      <alignment horizontal="center" vertical="center" shrinkToFit="1"/>
    </xf>
    <xf numFmtId="14" fontId="4" fillId="9" borderId="5" xfId="1" applyNumberFormat="1" applyFont="1" applyFill="1" applyBorder="1" applyAlignment="1">
      <alignment horizontal="center" vertical="center" shrinkToFit="1"/>
    </xf>
    <xf numFmtId="14" fontId="4" fillId="9" borderId="1" xfId="1" applyNumberFormat="1" applyFont="1" applyFill="1" applyBorder="1" applyAlignment="1">
      <alignment horizontal="center" vertical="center" shrinkToFit="1"/>
    </xf>
    <xf numFmtId="14" fontId="4" fillId="9" borderId="4" xfId="1" applyNumberFormat="1" applyFont="1" applyFill="1" applyBorder="1" applyAlignment="1">
      <alignment horizontal="center" vertical="center" shrinkToFit="1"/>
    </xf>
    <xf numFmtId="0" fontId="4" fillId="9" borderId="3" xfId="0" applyFont="1" applyFill="1" applyBorder="1" applyAlignment="1">
      <alignment horizontal="center" vertical="center" shrinkToFit="1"/>
    </xf>
    <xf numFmtId="0" fontId="4" fillId="9" borderId="4" xfId="0" applyFont="1" applyFill="1" applyBorder="1" applyAlignment="1">
      <alignment horizontal="center" vertical="center" shrinkToFit="1"/>
    </xf>
    <xf numFmtId="0" fontId="4" fillId="9" borderId="13" xfId="0" applyFont="1" applyFill="1" applyBorder="1" applyAlignment="1">
      <alignment horizontal="center" vertical="center" shrinkToFit="1"/>
    </xf>
    <xf numFmtId="49" fontId="4" fillId="9" borderId="2" xfId="0" applyNumberFormat="1" applyFont="1" applyFill="1" applyBorder="1" applyAlignment="1">
      <alignment horizontal="center" vertical="center" shrinkToFit="1"/>
    </xf>
    <xf numFmtId="0" fontId="4" fillId="9" borderId="2" xfId="0" applyFont="1" applyFill="1" applyBorder="1" applyAlignment="1">
      <alignment horizontal="center" vertical="center" shrinkToFit="1"/>
    </xf>
    <xf numFmtId="0" fontId="4" fillId="9" borderId="20" xfId="0" applyFont="1" applyFill="1" applyBorder="1" applyAlignment="1">
      <alignment horizontal="center" vertical="center" shrinkToFit="1"/>
    </xf>
    <xf numFmtId="14" fontId="4" fillId="9" borderId="1" xfId="0" applyNumberFormat="1" applyFont="1" applyFill="1" applyBorder="1" applyAlignment="1">
      <alignment horizontal="center" vertical="center" shrinkToFit="1"/>
    </xf>
    <xf numFmtId="14" fontId="4" fillId="9" borderId="36" xfId="0" applyNumberFormat="1" applyFont="1" applyFill="1" applyBorder="1" applyAlignment="1">
      <alignment horizontal="center" vertical="center" shrinkToFit="1"/>
    </xf>
    <xf numFmtId="14" fontId="4" fillId="9" borderId="5" xfId="0" applyNumberFormat="1" applyFont="1" applyFill="1" applyBorder="1" applyAlignment="1">
      <alignment horizontal="center" vertical="center" shrinkToFit="1"/>
    </xf>
    <xf numFmtId="0" fontId="4" fillId="9" borderId="1" xfId="0" applyFont="1" applyFill="1" applyBorder="1">
      <alignment vertical="center"/>
    </xf>
    <xf numFmtId="49" fontId="4" fillId="0" borderId="4" xfId="0" applyNumberFormat="1" applyFont="1" applyFill="1" applyBorder="1" applyAlignment="1">
      <alignment horizontal="left" vertical="center" shrinkToFit="1"/>
    </xf>
    <xf numFmtId="49" fontId="4" fillId="0" borderId="36" xfId="0" applyNumberFormat="1" applyFont="1" applyFill="1" applyBorder="1" applyAlignment="1">
      <alignment horizontal="left" vertical="center" shrinkToFit="1"/>
    </xf>
    <xf numFmtId="49" fontId="4" fillId="0" borderId="5" xfId="0" applyNumberFormat="1" applyFont="1" applyFill="1" applyBorder="1" applyAlignment="1">
      <alignment horizontal="left" vertical="center" shrinkToFit="1"/>
    </xf>
    <xf numFmtId="0" fontId="4" fillId="0" borderId="4" xfId="0" applyNumberFormat="1" applyFont="1" applyFill="1" applyBorder="1" applyAlignment="1">
      <alignment horizontal="center" vertical="center" shrinkToFit="1"/>
    </xf>
    <xf numFmtId="0" fontId="4" fillId="21" borderId="0" xfId="0" applyFont="1" applyFill="1" applyBorder="1">
      <alignment vertical="center"/>
    </xf>
    <xf numFmtId="0" fontId="4" fillId="21" borderId="7" xfId="0" applyFont="1" applyFill="1" applyBorder="1" applyAlignment="1">
      <alignment horizontal="center" vertical="center" shrinkToFit="1"/>
    </xf>
    <xf numFmtId="0" fontId="4" fillId="21" borderId="42" xfId="0" applyFont="1" applyFill="1" applyBorder="1" applyAlignment="1">
      <alignment horizontal="center" vertical="center" shrinkToFit="1"/>
    </xf>
    <xf numFmtId="0" fontId="4" fillId="21" borderId="12" xfId="0" applyFont="1" applyFill="1" applyBorder="1" applyAlignment="1">
      <alignment horizontal="center" vertical="center" shrinkToFit="1"/>
    </xf>
    <xf numFmtId="0" fontId="4" fillId="21" borderId="7" xfId="0" applyNumberFormat="1" applyFont="1" applyFill="1" applyBorder="1" applyAlignment="1">
      <alignment horizontal="center" vertical="center" shrinkToFit="1"/>
    </xf>
    <xf numFmtId="41" fontId="14" fillId="0" borderId="1" xfId="1" applyFont="1" applyFill="1" applyBorder="1" applyAlignment="1">
      <alignment horizontal="center" vertical="center" shrinkToFit="1"/>
    </xf>
    <xf numFmtId="41" fontId="14" fillId="0" borderId="1" xfId="1" applyFont="1" applyFill="1" applyBorder="1" applyAlignment="1">
      <alignment vertical="center" shrinkToFit="1"/>
    </xf>
    <xf numFmtId="41" fontId="14" fillId="0" borderId="33" xfId="1" applyFont="1" applyFill="1" applyBorder="1" applyAlignment="1">
      <alignment horizontal="center" vertical="center" shrinkToFit="1"/>
    </xf>
    <xf numFmtId="0" fontId="14" fillId="0" borderId="1" xfId="1" applyNumberFormat="1" applyFont="1" applyFill="1" applyBorder="1" applyAlignment="1">
      <alignment horizontal="center" vertical="center" shrinkToFit="1"/>
    </xf>
    <xf numFmtId="41" fontId="14" fillId="0" borderId="36" xfId="1" applyFont="1" applyFill="1" applyBorder="1" applyAlignment="1">
      <alignment horizontal="center" vertical="center" shrinkToFit="1"/>
    </xf>
    <xf numFmtId="0" fontId="14" fillId="0" borderId="5" xfId="1" applyNumberFormat="1" applyFont="1" applyFill="1" applyBorder="1" applyAlignment="1">
      <alignment horizontal="center" vertical="center" shrinkToFit="1"/>
    </xf>
    <xf numFmtId="14" fontId="14" fillId="0" borderId="1" xfId="1" applyNumberFormat="1" applyFont="1" applyFill="1" applyBorder="1" applyAlignment="1">
      <alignment horizontal="center" vertical="center" shrinkToFit="1"/>
    </xf>
    <xf numFmtId="14" fontId="14" fillId="5" borderId="1" xfId="1" applyNumberFormat="1" applyFont="1" applyFill="1" applyBorder="1" applyAlignment="1">
      <alignment horizontal="center" vertical="center" shrinkToFit="1"/>
    </xf>
    <xf numFmtId="14" fontId="14" fillId="0" borderId="1" xfId="0" applyNumberFormat="1" applyFont="1" applyFill="1" applyBorder="1" applyAlignment="1">
      <alignment horizontal="center" vertical="center" shrinkToFit="1"/>
    </xf>
    <xf numFmtId="14" fontId="14" fillId="0" borderId="4" xfId="1" applyNumberFormat="1" applyFont="1" applyFill="1" applyBorder="1" applyAlignment="1">
      <alignment horizontal="center" vertical="center" shrinkToFit="1"/>
    </xf>
    <xf numFmtId="14" fontId="14" fillId="0" borderId="33" xfId="0" applyNumberFormat="1" applyFont="1" applyFill="1" applyBorder="1" applyAlignment="1">
      <alignment horizontal="center" vertical="center" shrinkToFit="1"/>
    </xf>
    <xf numFmtId="180" fontId="14" fillId="0" borderId="1" xfId="0" applyNumberFormat="1" applyFont="1" applyFill="1" applyBorder="1" applyAlignment="1">
      <alignment horizontal="center" vertical="center" shrinkToFit="1"/>
    </xf>
    <xf numFmtId="49" fontId="14" fillId="0" borderId="1" xfId="1" applyNumberFormat="1" applyFont="1" applyFill="1" applyBorder="1" applyAlignment="1">
      <alignment horizontal="center" vertical="center" shrinkToFit="1"/>
    </xf>
    <xf numFmtId="49" fontId="14" fillId="0" borderId="4" xfId="1" applyNumberFormat="1" applyFont="1" applyFill="1" applyBorder="1" applyAlignment="1">
      <alignment horizontal="center" vertical="center" shrinkToFit="1"/>
    </xf>
    <xf numFmtId="49" fontId="14" fillId="0" borderId="5" xfId="1" applyNumberFormat="1" applyFont="1" applyFill="1" applyBorder="1" applyAlignment="1">
      <alignment horizontal="center" vertical="center" shrinkToFit="1"/>
    </xf>
    <xf numFmtId="49" fontId="14" fillId="0" borderId="1" xfId="0" applyNumberFormat="1" applyFont="1" applyFill="1" applyBorder="1" applyAlignment="1">
      <alignment horizontal="center" vertical="center" shrinkToFit="1"/>
    </xf>
    <xf numFmtId="49" fontId="14" fillId="0" borderId="1" xfId="0" applyNumberFormat="1" applyFont="1" applyFill="1" applyBorder="1" applyAlignment="1">
      <alignment horizontal="center" vertical="center"/>
    </xf>
    <xf numFmtId="49" fontId="14" fillId="0" borderId="0" xfId="0" applyNumberFormat="1" applyFont="1" applyFill="1" applyAlignment="1">
      <alignment horizontal="center" vertical="center"/>
    </xf>
    <xf numFmtId="49" fontId="14" fillId="0" borderId="33" xfId="1" applyNumberFormat="1" applyFont="1" applyFill="1" applyBorder="1" applyAlignment="1">
      <alignment horizontal="center" vertical="center" shrinkToFit="1"/>
    </xf>
    <xf numFmtId="49" fontId="14" fillId="0" borderId="36" xfId="1" applyNumberFormat="1" applyFont="1" applyFill="1" applyBorder="1" applyAlignment="1">
      <alignment horizontal="center" vertical="center" shrinkToFit="1"/>
    </xf>
    <xf numFmtId="49" fontId="14" fillId="0" borderId="33" xfId="0" applyNumberFormat="1" applyFont="1" applyFill="1" applyBorder="1" applyAlignment="1">
      <alignment horizontal="center" vertical="center" shrinkToFit="1"/>
    </xf>
    <xf numFmtId="49" fontId="14" fillId="0" borderId="4" xfId="0" applyNumberFormat="1" applyFont="1" applyFill="1" applyBorder="1" applyAlignment="1">
      <alignment horizontal="center" vertical="center" shrinkToFit="1"/>
    </xf>
    <xf numFmtId="41" fontId="4" fillId="3" borderId="33" xfId="1" applyFont="1" applyFill="1" applyBorder="1" applyAlignment="1">
      <alignment horizontal="center" vertical="center" shrinkToFit="1"/>
    </xf>
    <xf numFmtId="41" fontId="4" fillId="3" borderId="1" xfId="1" applyFont="1" applyFill="1" applyBorder="1" applyAlignment="1">
      <alignment horizontal="center" vertical="center" shrinkToFit="1"/>
    </xf>
    <xf numFmtId="41" fontId="4" fillId="3" borderId="36" xfId="1" applyFont="1" applyFill="1" applyBorder="1" applyAlignment="1">
      <alignment horizontal="center" vertical="center" shrinkToFit="1"/>
    </xf>
    <xf numFmtId="41" fontId="4" fillId="3" borderId="5" xfId="1" applyFont="1" applyFill="1" applyBorder="1" applyAlignment="1">
      <alignment horizontal="center" vertical="center" shrinkToFit="1"/>
    </xf>
    <xf numFmtId="41" fontId="4" fillId="3" borderId="4" xfId="1" applyFont="1" applyFill="1" applyBorder="1" applyAlignment="1">
      <alignment horizontal="center" vertical="center" shrinkToFit="1"/>
    </xf>
    <xf numFmtId="3" fontId="4" fillId="3" borderId="33" xfId="0" applyNumberFormat="1" applyFont="1" applyFill="1" applyBorder="1" applyAlignment="1">
      <alignment horizontal="right" vertical="center" shrinkToFit="1"/>
    </xf>
    <xf numFmtId="3" fontId="4" fillId="3" borderId="1" xfId="0" applyNumberFormat="1" applyFont="1" applyFill="1" applyBorder="1" applyAlignment="1">
      <alignment horizontal="right" vertical="center" shrinkToFit="1"/>
    </xf>
    <xf numFmtId="41" fontId="3" fillId="3" borderId="1" xfId="1" applyFont="1" applyFill="1" applyBorder="1" applyAlignment="1">
      <alignment horizontal="center" vertical="center" shrinkToFit="1"/>
    </xf>
    <xf numFmtId="14" fontId="4" fillId="3" borderId="1" xfId="0" applyNumberFormat="1" applyFont="1" applyFill="1" applyBorder="1" applyAlignment="1">
      <alignment horizontal="center" vertical="center"/>
    </xf>
    <xf numFmtId="14" fontId="4" fillId="3" borderId="33" xfId="0" applyNumberFormat="1" applyFont="1" applyFill="1" applyBorder="1" applyAlignment="1">
      <alignment horizontal="center" vertical="center"/>
    </xf>
    <xf numFmtId="14" fontId="4" fillId="3" borderId="1" xfId="4" applyNumberFormat="1" applyFont="1" applyFill="1" applyBorder="1" applyAlignment="1">
      <alignment horizontal="center" vertical="center"/>
    </xf>
    <xf numFmtId="14" fontId="4" fillId="3" borderId="1" xfId="1" applyNumberFormat="1" applyFont="1" applyFill="1" applyBorder="1" applyAlignment="1">
      <alignment horizontal="center" vertical="center" shrinkToFit="1"/>
    </xf>
    <xf numFmtId="14" fontId="4" fillId="3" borderId="36" xfId="1" applyNumberFormat="1" applyFont="1" applyFill="1" applyBorder="1" applyAlignment="1">
      <alignment horizontal="center" vertical="center" shrinkToFit="1"/>
    </xf>
    <xf numFmtId="14" fontId="4" fillId="3" borderId="5" xfId="0" applyNumberFormat="1" applyFont="1" applyFill="1" applyBorder="1" applyAlignment="1">
      <alignment horizontal="center" vertical="center" shrinkToFit="1"/>
    </xf>
    <xf numFmtId="14" fontId="4" fillId="3" borderId="1" xfId="2" applyNumberFormat="1" applyFont="1" applyFill="1" applyBorder="1" applyAlignment="1">
      <alignment horizontal="center" vertical="center" shrinkToFit="1"/>
    </xf>
    <xf numFmtId="14" fontId="4" fillId="3" borderId="4" xfId="2" applyNumberFormat="1" applyFont="1" applyFill="1" applyBorder="1" applyAlignment="1">
      <alignment horizontal="center" vertical="center" shrinkToFit="1"/>
    </xf>
    <xf numFmtId="14" fontId="4" fillId="3" borderId="33" xfId="2" applyNumberFormat="1" applyFont="1" applyFill="1" applyBorder="1" applyAlignment="1">
      <alignment horizontal="center" vertical="center" shrinkToFit="1"/>
    </xf>
    <xf numFmtId="14" fontId="4" fillId="3" borderId="36" xfId="0" applyNumberFormat="1" applyFont="1" applyFill="1" applyBorder="1" applyAlignment="1">
      <alignment horizontal="center" vertical="center" shrinkToFit="1"/>
    </xf>
    <xf numFmtId="14" fontId="3" fillId="3" borderId="1" xfId="0" applyNumberFormat="1" applyFont="1" applyFill="1" applyBorder="1" applyAlignment="1">
      <alignment horizontal="center" vertical="center" shrinkToFit="1"/>
    </xf>
    <xf numFmtId="14" fontId="4" fillId="9" borderId="1" xfId="0" applyNumberFormat="1" applyFont="1" applyFill="1" applyBorder="1" applyAlignment="1">
      <alignment horizontal="center" vertical="center"/>
    </xf>
    <xf numFmtId="14" fontId="4" fillId="9" borderId="1" xfId="2" applyNumberFormat="1" applyFont="1" applyFill="1" applyBorder="1" applyAlignment="1">
      <alignment horizontal="center" vertical="center"/>
    </xf>
    <xf numFmtId="0" fontId="4" fillId="9" borderId="1" xfId="2" applyFont="1" applyFill="1" applyBorder="1" applyAlignment="1">
      <alignment horizontal="center" vertical="center"/>
    </xf>
    <xf numFmtId="14" fontId="4" fillId="9" borderId="4" xfId="2" applyNumberFormat="1" applyFont="1" applyFill="1" applyBorder="1" applyAlignment="1">
      <alignment horizontal="center" vertical="center"/>
    </xf>
    <xf numFmtId="14" fontId="4" fillId="23" borderId="1" xfId="2" applyNumberFormat="1" applyFont="1" applyFill="1" applyBorder="1" applyAlignment="1">
      <alignment horizontal="center" vertical="center"/>
    </xf>
    <xf numFmtId="14" fontId="4" fillId="23" borderId="1" xfId="0" applyNumberFormat="1" applyFont="1" applyFill="1" applyBorder="1" applyAlignment="1">
      <alignment horizontal="center" vertical="center"/>
    </xf>
    <xf numFmtId="14" fontId="4" fillId="23" borderId="1" xfId="4" applyNumberFormat="1" applyFont="1" applyFill="1" applyBorder="1" applyAlignment="1">
      <alignment horizontal="center" vertical="center"/>
    </xf>
    <xf numFmtId="14" fontId="4" fillId="23" borderId="1" xfId="2" applyNumberFormat="1" applyFont="1" applyFill="1" applyBorder="1" applyAlignment="1">
      <alignment horizontal="center" vertical="center" shrinkToFit="1"/>
    </xf>
    <xf numFmtId="14" fontId="4" fillId="23" borderId="1" xfId="0" applyNumberFormat="1" applyFont="1" applyFill="1" applyBorder="1" applyAlignment="1">
      <alignment horizontal="center" vertical="center" shrinkToFit="1"/>
    </xf>
    <xf numFmtId="14" fontId="4" fillId="23" borderId="4" xfId="2" applyNumberFormat="1" applyFont="1" applyFill="1" applyBorder="1" applyAlignment="1">
      <alignment horizontal="center" vertical="center" shrinkToFit="1"/>
    </xf>
    <xf numFmtId="14" fontId="4" fillId="23" borderId="5" xfId="0" applyNumberFormat="1" applyFont="1" applyFill="1" applyBorder="1" applyAlignment="1">
      <alignment horizontal="center" vertical="center" shrinkToFit="1"/>
    </xf>
    <xf numFmtId="49" fontId="4" fillId="3" borderId="2" xfId="0" applyNumberFormat="1" applyFont="1" applyFill="1" applyBorder="1" applyAlignment="1">
      <alignment horizontal="center" vertical="center" shrinkToFit="1"/>
    </xf>
    <xf numFmtId="0" fontId="4" fillId="3" borderId="2" xfId="0" applyFont="1" applyFill="1" applyBorder="1" applyAlignment="1">
      <alignment horizontal="center" vertical="center" shrinkToFit="1"/>
    </xf>
    <xf numFmtId="0" fontId="4" fillId="3" borderId="38" xfId="0" applyFont="1" applyFill="1" applyBorder="1" applyAlignment="1">
      <alignment horizontal="center" vertical="center" shrinkToFit="1"/>
    </xf>
    <xf numFmtId="0" fontId="4" fillId="3" borderId="28" xfId="0" applyFont="1" applyFill="1" applyBorder="1" applyAlignment="1">
      <alignment horizontal="center" vertical="center" shrinkToFit="1"/>
    </xf>
    <xf numFmtId="41" fontId="4" fillId="23" borderId="1" xfId="1" applyFont="1" applyFill="1" applyBorder="1" applyAlignment="1">
      <alignment horizontal="center" vertical="center" shrinkToFit="1"/>
    </xf>
    <xf numFmtId="41" fontId="4" fillId="23" borderId="4" xfId="1" applyFont="1" applyFill="1" applyBorder="1" applyAlignment="1">
      <alignment horizontal="center" vertical="center" shrinkToFit="1"/>
    </xf>
    <xf numFmtId="41" fontId="4" fillId="23" borderId="33" xfId="1" applyFont="1" applyFill="1" applyBorder="1" applyAlignment="1">
      <alignment horizontal="center" vertical="center" shrinkToFit="1"/>
    </xf>
    <xf numFmtId="41" fontId="4" fillId="23" borderId="5" xfId="1" applyFont="1" applyFill="1" applyBorder="1" applyAlignment="1">
      <alignment horizontal="center" vertical="center" shrinkToFit="1"/>
    </xf>
    <xf numFmtId="3" fontId="4" fillId="23" borderId="1" xfId="0" applyNumberFormat="1" applyFont="1" applyFill="1" applyBorder="1" applyAlignment="1">
      <alignment horizontal="right" vertical="center" shrinkToFit="1"/>
    </xf>
    <xf numFmtId="41" fontId="4" fillId="23" borderId="36" xfId="1" applyFont="1" applyFill="1" applyBorder="1" applyAlignment="1">
      <alignment horizontal="center" vertical="center" shrinkToFit="1"/>
    </xf>
    <xf numFmtId="41" fontId="3" fillId="23" borderId="1" xfId="1" applyFont="1" applyFill="1" applyBorder="1" applyAlignment="1">
      <alignment horizontal="center" vertical="center" shrinkToFit="1"/>
    </xf>
    <xf numFmtId="3" fontId="4" fillId="23" borderId="33" xfId="0" applyNumberFormat="1" applyFont="1" applyFill="1" applyBorder="1" applyAlignment="1">
      <alignment horizontal="center" vertical="center" shrinkToFit="1"/>
    </xf>
    <xf numFmtId="3" fontId="4" fillId="23" borderId="1" xfId="0" applyNumberFormat="1" applyFont="1" applyFill="1" applyBorder="1" applyAlignment="1">
      <alignment horizontal="center" vertical="center" shrinkToFit="1"/>
    </xf>
    <xf numFmtId="3" fontId="4" fillId="3" borderId="1" xfId="0" applyNumberFormat="1" applyFont="1" applyFill="1" applyBorder="1" applyAlignment="1">
      <alignment horizontal="center" vertical="center" shrinkToFit="1"/>
    </xf>
    <xf numFmtId="0" fontId="17" fillId="4" borderId="1" xfId="0" applyFont="1" applyFill="1" applyBorder="1" applyAlignment="1">
      <alignment horizontal="center" vertical="center"/>
    </xf>
    <xf numFmtId="0" fontId="17" fillId="4" borderId="3" xfId="0" applyFont="1" applyFill="1" applyBorder="1" applyAlignment="1">
      <alignment horizontal="center" vertical="center"/>
    </xf>
    <xf numFmtId="0" fontId="17" fillId="4" borderId="29"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2" xfId="0" applyFont="1" applyFill="1" applyBorder="1" applyAlignment="1">
      <alignment horizontal="center" vertical="center"/>
    </xf>
    <xf numFmtId="0" fontId="19" fillId="4" borderId="1" xfId="0" applyFont="1" applyFill="1" applyBorder="1" applyAlignment="1">
      <alignment horizontal="center" vertical="center"/>
    </xf>
    <xf numFmtId="49" fontId="19" fillId="4" borderId="1" xfId="0" applyNumberFormat="1" applyFont="1" applyFill="1" applyBorder="1" applyAlignment="1">
      <alignment horizontal="center" vertical="center"/>
    </xf>
    <xf numFmtId="0" fontId="17" fillId="4" borderId="0" xfId="0" applyFont="1" applyFill="1" applyAlignment="1">
      <alignment horizontal="center" vertical="center"/>
    </xf>
    <xf numFmtId="0" fontId="17" fillId="4" borderId="0" xfId="0" applyFont="1" applyFill="1" applyBorder="1" applyAlignment="1">
      <alignment horizontal="center" vertical="center"/>
    </xf>
    <xf numFmtId="49" fontId="4" fillId="5" borderId="1" xfId="1" applyNumberFormat="1" applyFont="1" applyFill="1" applyBorder="1" applyAlignment="1">
      <alignment horizontal="center" vertical="center" shrinkToFit="1"/>
    </xf>
    <xf numFmtId="41" fontId="14" fillId="3" borderId="33" xfId="1" applyFont="1" applyFill="1" applyBorder="1" applyAlignment="1">
      <alignment horizontal="center" vertical="center" shrinkToFit="1"/>
    </xf>
    <xf numFmtId="14" fontId="4" fillId="9" borderId="1" xfId="1" applyNumberFormat="1" applyFont="1" applyFill="1" applyBorder="1" applyAlignment="1">
      <alignment vertical="center" shrinkToFit="1"/>
    </xf>
    <xf numFmtId="14" fontId="4" fillId="3" borderId="33" xfId="1" applyNumberFormat="1" applyFont="1" applyFill="1" applyBorder="1" applyAlignment="1">
      <alignment horizontal="center" vertical="center" shrinkToFit="1"/>
    </xf>
    <xf numFmtId="14" fontId="4" fillId="23" borderId="1" xfId="1" applyNumberFormat="1" applyFont="1" applyFill="1" applyBorder="1" applyAlignment="1">
      <alignment horizontal="center" vertical="center" shrinkToFit="1"/>
    </xf>
    <xf numFmtId="14" fontId="4" fillId="3" borderId="5" xfId="1" applyNumberFormat="1" applyFont="1" applyFill="1" applyBorder="1" applyAlignment="1">
      <alignment horizontal="center" vertical="center" shrinkToFit="1"/>
    </xf>
    <xf numFmtId="14" fontId="4" fillId="23" borderId="4" xfId="1" applyNumberFormat="1" applyFont="1" applyFill="1" applyBorder="1" applyAlignment="1">
      <alignment horizontal="center" vertical="center" shrinkToFit="1"/>
    </xf>
    <xf numFmtId="14" fontId="4" fillId="3" borderId="33" xfId="0" applyNumberFormat="1" applyFont="1" applyFill="1" applyBorder="1" applyAlignment="1">
      <alignment horizontal="right" vertical="center" shrinkToFit="1"/>
    </xf>
    <xf numFmtId="14" fontId="4" fillId="3" borderId="1" xfId="0" applyNumberFormat="1" applyFont="1" applyFill="1" applyBorder="1" applyAlignment="1">
      <alignment horizontal="right" vertical="center" shrinkToFit="1"/>
    </xf>
    <xf numFmtId="14" fontId="4" fillId="23" borderId="1" xfId="0" applyNumberFormat="1" applyFont="1" applyFill="1" applyBorder="1" applyAlignment="1">
      <alignment horizontal="right" vertical="center" shrinkToFit="1"/>
    </xf>
    <xf numFmtId="14" fontId="4" fillId="23" borderId="5" xfId="1" applyNumberFormat="1" applyFont="1" applyFill="1" applyBorder="1" applyAlignment="1">
      <alignment horizontal="center" vertical="center" shrinkToFit="1"/>
    </xf>
    <xf numFmtId="14" fontId="3" fillId="23" borderId="1" xfId="1" applyNumberFormat="1" applyFont="1" applyFill="1" applyBorder="1" applyAlignment="1">
      <alignment horizontal="center" vertical="center" shrinkToFit="1"/>
    </xf>
    <xf numFmtId="0" fontId="4" fillId="0" borderId="1" xfId="0" applyNumberFormat="1" applyFont="1" applyFill="1" applyBorder="1" applyAlignment="1">
      <alignment horizontal="left" vertical="center" shrinkToFit="1"/>
    </xf>
    <xf numFmtId="0" fontId="3" fillId="0" borderId="0" xfId="0" applyFont="1">
      <alignment vertical="center"/>
    </xf>
    <xf numFmtId="41" fontId="51" fillId="3" borderId="3" xfId="1" applyFont="1" applyFill="1" applyBorder="1" applyAlignment="1">
      <alignment horizontal="center" vertical="center" shrinkToFit="1"/>
    </xf>
    <xf numFmtId="41" fontId="4" fillId="20" borderId="3" xfId="1" applyFont="1" applyFill="1" applyBorder="1" applyAlignment="1">
      <alignment horizontal="center" vertical="center" shrinkToFit="1"/>
    </xf>
    <xf numFmtId="180" fontId="4" fillId="0" borderId="4" xfId="0" applyNumberFormat="1" applyFont="1" applyFill="1" applyBorder="1" applyAlignment="1">
      <alignment horizontal="center" vertical="center" shrinkToFit="1"/>
    </xf>
    <xf numFmtId="180" fontId="14" fillId="0" borderId="4" xfId="0" applyNumberFormat="1" applyFont="1" applyFill="1" applyBorder="1" applyAlignment="1">
      <alignment horizontal="center" vertical="center" shrinkToFit="1"/>
    </xf>
    <xf numFmtId="0" fontId="14" fillId="0" borderId="33" xfId="0" applyFont="1" applyFill="1" applyBorder="1" applyAlignment="1">
      <alignment horizontal="center" vertical="center"/>
    </xf>
    <xf numFmtId="49" fontId="14" fillId="0" borderId="33" xfId="0" applyNumberFormat="1" applyFont="1" applyFill="1" applyBorder="1" applyAlignment="1">
      <alignment horizontal="center" vertical="center"/>
    </xf>
    <xf numFmtId="41" fontId="4" fillId="0" borderId="3" xfId="1" applyFont="1" applyFill="1" applyBorder="1" applyAlignment="1">
      <alignment horizontal="center" vertical="center" shrinkToFit="1"/>
    </xf>
    <xf numFmtId="3" fontId="14" fillId="3" borderId="33" xfId="0" applyNumberFormat="1" applyFont="1" applyFill="1" applyBorder="1" applyAlignment="1">
      <alignment horizontal="center" vertical="center" shrinkToFit="1"/>
    </xf>
    <xf numFmtId="3" fontId="14" fillId="3" borderId="1" xfId="0" applyNumberFormat="1" applyFont="1" applyFill="1" applyBorder="1" applyAlignment="1">
      <alignment horizontal="center" vertical="center" shrinkToFit="1"/>
    </xf>
    <xf numFmtId="41" fontId="14" fillId="3" borderId="1" xfId="1" applyFont="1" applyFill="1" applyBorder="1" applyAlignment="1">
      <alignment horizontal="center" vertical="center" shrinkToFit="1"/>
    </xf>
    <xf numFmtId="3" fontId="14" fillId="3" borderId="1" xfId="0" applyNumberFormat="1" applyFont="1" applyFill="1" applyBorder="1" applyAlignment="1">
      <alignment horizontal="right" vertical="center" shrinkToFit="1"/>
    </xf>
    <xf numFmtId="41" fontId="14" fillId="3" borderId="36" xfId="1" applyFont="1" applyFill="1" applyBorder="1" applyAlignment="1">
      <alignment horizontal="center" vertical="center" shrinkToFit="1"/>
    </xf>
    <xf numFmtId="41" fontId="4" fillId="3" borderId="3" xfId="1" applyFont="1" applyFill="1" applyBorder="1" applyAlignment="1">
      <alignment horizontal="center" vertical="center" shrinkToFit="1"/>
    </xf>
    <xf numFmtId="49" fontId="4" fillId="0" borderId="1" xfId="0" applyNumberFormat="1" applyFont="1" applyFill="1" applyBorder="1" applyAlignment="1">
      <alignment horizontal="center" vertical="center"/>
    </xf>
    <xf numFmtId="0" fontId="17" fillId="4" borderId="36"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37" xfId="0" applyFont="1" applyFill="1" applyBorder="1" applyAlignment="1">
      <alignment horizontal="center" vertical="center"/>
    </xf>
    <xf numFmtId="0" fontId="17" fillId="4" borderId="43" xfId="0" applyFont="1" applyFill="1" applyBorder="1" applyAlignment="1">
      <alignment horizontal="center" vertical="center"/>
    </xf>
    <xf numFmtId="0" fontId="17" fillId="4" borderId="38" xfId="0" applyFont="1" applyFill="1" applyBorder="1" applyAlignment="1">
      <alignment horizontal="center" vertical="center"/>
    </xf>
    <xf numFmtId="0" fontId="19" fillId="4" borderId="36" xfId="0" applyFont="1" applyFill="1" applyBorder="1" applyAlignment="1">
      <alignment horizontal="center" vertical="center"/>
    </xf>
    <xf numFmtId="49" fontId="19" fillId="4" borderId="36" xfId="0" applyNumberFormat="1" applyFont="1" applyFill="1" applyBorder="1" applyAlignment="1">
      <alignment horizontal="center" vertical="center"/>
    </xf>
    <xf numFmtId="0" fontId="17" fillId="4" borderId="36" xfId="0" applyFont="1" applyFill="1" applyBorder="1" applyAlignment="1">
      <alignment horizontal="center" vertical="center" wrapText="1"/>
    </xf>
    <xf numFmtId="0" fontId="4" fillId="0" borderId="5" xfId="0" applyFont="1" applyFill="1" applyBorder="1">
      <alignment vertical="center"/>
    </xf>
    <xf numFmtId="0" fontId="4" fillId="9" borderId="5" xfId="0" applyFont="1" applyFill="1" applyBorder="1" applyAlignment="1">
      <alignment horizontal="center" vertical="center" shrinkToFit="1"/>
    </xf>
    <xf numFmtId="0" fontId="4" fillId="9" borderId="16" xfId="0" applyFont="1" applyFill="1" applyBorder="1" applyAlignment="1">
      <alignment horizontal="center" vertical="center" shrinkToFit="1"/>
    </xf>
    <xf numFmtId="49" fontId="4" fillId="21" borderId="32" xfId="0" applyNumberFormat="1" applyFont="1" applyFill="1" applyBorder="1" applyAlignment="1">
      <alignment horizontal="center" vertical="center" shrinkToFit="1"/>
    </xf>
    <xf numFmtId="0" fontId="4" fillId="21" borderId="12" xfId="0" applyNumberFormat="1" applyFont="1" applyFill="1" applyBorder="1" applyAlignment="1">
      <alignment horizontal="center" vertical="center" shrinkToFit="1"/>
    </xf>
    <xf numFmtId="49" fontId="4" fillId="0" borderId="28" xfId="0" applyNumberFormat="1" applyFont="1" applyFill="1" applyBorder="1" applyAlignment="1">
      <alignment horizontal="center" vertical="center" shrinkToFit="1"/>
    </xf>
    <xf numFmtId="0" fontId="4" fillId="0" borderId="5" xfId="0" applyFont="1" applyFill="1" applyBorder="1" applyAlignment="1">
      <alignment vertical="center" shrinkToFit="1"/>
    </xf>
    <xf numFmtId="0" fontId="4" fillId="0" borderId="5" xfId="0" applyFont="1" applyFill="1" applyBorder="1" applyAlignment="1">
      <alignment horizontal="center" vertical="center"/>
    </xf>
    <xf numFmtId="49" fontId="4" fillId="9" borderId="28" xfId="0" applyNumberFormat="1" applyFont="1" applyFill="1" applyBorder="1" applyAlignment="1">
      <alignment horizontal="center" vertical="center" shrinkToFit="1"/>
    </xf>
    <xf numFmtId="41" fontId="4" fillId="9" borderId="5" xfId="1" applyFont="1" applyFill="1" applyBorder="1" applyAlignment="1">
      <alignment horizontal="center" vertical="center" shrinkToFit="1"/>
    </xf>
    <xf numFmtId="41" fontId="14" fillId="0" borderId="5" xfId="1" applyFont="1" applyFill="1" applyBorder="1" applyAlignment="1">
      <alignment horizontal="center" vertical="center" shrinkToFit="1"/>
    </xf>
    <xf numFmtId="14" fontId="4" fillId="0" borderId="5" xfId="0" applyNumberFormat="1" applyFont="1" applyFill="1" applyBorder="1" applyAlignment="1">
      <alignment horizontal="center" vertical="center"/>
    </xf>
    <xf numFmtId="14" fontId="4" fillId="9" borderId="5" xfId="0" applyNumberFormat="1" applyFont="1" applyFill="1" applyBorder="1" applyAlignment="1">
      <alignment horizontal="center" vertical="center"/>
    </xf>
    <xf numFmtId="49" fontId="4" fillId="22" borderId="5" xfId="0" applyNumberFormat="1" applyFont="1" applyFill="1" applyBorder="1" applyAlignment="1">
      <alignment horizontal="left" vertical="center" shrinkToFit="1"/>
    </xf>
    <xf numFmtId="0" fontId="52" fillId="24" borderId="1" xfId="0" applyFont="1" applyFill="1" applyBorder="1" applyAlignment="1">
      <alignment horizontal="center" vertical="center" shrinkToFit="1"/>
    </xf>
    <xf numFmtId="0" fontId="52" fillId="24" borderId="3" xfId="0" applyFont="1" applyFill="1" applyBorder="1" applyAlignment="1">
      <alignment horizontal="center" vertical="center" shrinkToFit="1"/>
    </xf>
    <xf numFmtId="0" fontId="52" fillId="24" borderId="29" xfId="0" applyFont="1" applyFill="1" applyBorder="1" applyAlignment="1">
      <alignment horizontal="center" vertical="center" shrinkToFit="1"/>
    </xf>
    <xf numFmtId="0" fontId="52" fillId="24" borderId="7" xfId="0" applyFont="1" applyFill="1" applyBorder="1" applyAlignment="1">
      <alignment horizontal="center" vertical="center" shrinkToFit="1"/>
    </xf>
    <xf numFmtId="49" fontId="52" fillId="24" borderId="2" xfId="0" applyNumberFormat="1" applyFont="1" applyFill="1" applyBorder="1" applyAlignment="1">
      <alignment horizontal="center" vertical="center" shrinkToFit="1"/>
    </xf>
    <xf numFmtId="0" fontId="52" fillId="24" borderId="1" xfId="2" applyFont="1" applyFill="1" applyBorder="1" applyAlignment="1">
      <alignment vertical="center" shrinkToFit="1"/>
    </xf>
    <xf numFmtId="0" fontId="52" fillId="24" borderId="1" xfId="0" applyFont="1" applyFill="1" applyBorder="1" applyAlignment="1">
      <alignment horizontal="center" vertical="center"/>
    </xf>
    <xf numFmtId="41" fontId="52" fillId="24" borderId="1" xfId="1" applyFont="1" applyFill="1" applyBorder="1" applyAlignment="1">
      <alignment horizontal="center" vertical="center" shrinkToFit="1"/>
    </xf>
    <xf numFmtId="14" fontId="52" fillId="24" borderId="1" xfId="2" applyNumberFormat="1" applyFont="1" applyFill="1" applyBorder="1" applyAlignment="1">
      <alignment horizontal="center" vertical="center"/>
    </xf>
    <xf numFmtId="0" fontId="14" fillId="21" borderId="29" xfId="0" applyFont="1" applyFill="1" applyBorder="1" applyAlignment="1">
      <alignment horizontal="center" vertical="center" shrinkToFit="1"/>
    </xf>
    <xf numFmtId="41" fontId="4" fillId="24" borderId="1" xfId="1" applyFont="1" applyFill="1" applyBorder="1" applyAlignment="1">
      <alignment horizontal="center" vertical="center" shrinkToFit="1"/>
    </xf>
    <xf numFmtId="0" fontId="4" fillId="24" borderId="3" xfId="0" applyFont="1" applyFill="1" applyBorder="1" applyAlignment="1">
      <alignment horizontal="center" vertical="center" shrinkToFit="1"/>
    </xf>
    <xf numFmtId="0" fontId="4" fillId="24" borderId="1" xfId="2" applyFont="1" applyFill="1" applyBorder="1" applyAlignment="1">
      <alignment vertical="center" shrinkToFit="1"/>
    </xf>
    <xf numFmtId="0" fontId="4" fillId="24" borderId="1" xfId="0" applyFont="1" applyFill="1" applyBorder="1" applyAlignment="1">
      <alignment horizontal="center" vertical="center"/>
    </xf>
    <xf numFmtId="0" fontId="4" fillId="24" borderId="1" xfId="0" applyFont="1" applyFill="1" applyBorder="1" applyAlignment="1">
      <alignment horizontal="center" vertical="center" shrinkToFit="1"/>
    </xf>
    <xf numFmtId="0" fontId="4" fillId="8" borderId="1" xfId="0" applyFont="1" applyFill="1" applyBorder="1" applyAlignment="1">
      <alignment vertical="center" shrinkToFit="1"/>
    </xf>
    <xf numFmtId="0" fontId="4" fillId="24" borderId="1" xfId="0" applyFont="1" applyFill="1" applyBorder="1" applyAlignment="1">
      <alignment vertical="center" shrinkToFit="1"/>
    </xf>
    <xf numFmtId="0" fontId="4" fillId="0" borderId="36" xfId="0" applyFont="1" applyFill="1" applyBorder="1">
      <alignment vertical="center"/>
    </xf>
    <xf numFmtId="0" fontId="4" fillId="21" borderId="43" xfId="0" applyFont="1" applyFill="1" applyBorder="1" applyAlignment="1">
      <alignment horizontal="center" vertical="center" shrinkToFit="1"/>
    </xf>
    <xf numFmtId="14" fontId="4" fillId="24" borderId="36" xfId="1" applyNumberFormat="1" applyFont="1" applyFill="1" applyBorder="1" applyAlignment="1">
      <alignment horizontal="center" vertical="center" shrinkToFit="1"/>
    </xf>
    <xf numFmtId="0" fontId="3" fillId="3" borderId="5" xfId="0" applyFont="1" applyFill="1" applyBorder="1" applyAlignment="1">
      <alignment horizontal="center" vertical="center"/>
    </xf>
    <xf numFmtId="41" fontId="4" fillId="5" borderId="1" xfId="1" applyFont="1" applyFill="1" applyBorder="1" applyAlignment="1">
      <alignment horizontal="right" vertical="center" wrapText="1"/>
    </xf>
    <xf numFmtId="14" fontId="3" fillId="5" borderId="1" xfId="0" applyNumberFormat="1" applyFont="1" applyFill="1" applyBorder="1" applyAlignment="1">
      <alignment horizontal="center" vertical="center"/>
    </xf>
    <xf numFmtId="41" fontId="3" fillId="3" borderId="1" xfId="1" applyFont="1" applyFill="1" applyBorder="1" applyAlignment="1">
      <alignment horizontal="right" vertical="center" wrapText="1"/>
    </xf>
    <xf numFmtId="41" fontId="3" fillId="5" borderId="1" xfId="1" applyFont="1" applyFill="1" applyBorder="1" applyAlignment="1">
      <alignment horizontal="right" vertical="center" wrapText="1"/>
    </xf>
    <xf numFmtId="41" fontId="4" fillId="3" borderId="1" xfId="1" applyFont="1" applyFill="1" applyBorder="1" applyAlignment="1">
      <alignment horizontal="right" vertical="center" wrapText="1"/>
    </xf>
    <xf numFmtId="14" fontId="3" fillId="3" borderId="1" xfId="0" applyNumberFormat="1" applyFont="1" applyFill="1" applyBorder="1" applyAlignment="1">
      <alignment horizontal="center" vertical="center"/>
    </xf>
    <xf numFmtId="0" fontId="3" fillId="5" borderId="1" xfId="0" applyFont="1" applyFill="1" applyBorder="1" applyAlignment="1">
      <alignment horizontal="center" vertical="center"/>
    </xf>
    <xf numFmtId="14" fontId="3" fillId="5" borderId="1" xfId="0" applyNumberFormat="1" applyFont="1" applyFill="1" applyBorder="1" applyAlignment="1">
      <alignment horizontal="center" vertical="center" shrinkToFit="1"/>
    </xf>
    <xf numFmtId="41" fontId="4" fillId="3" borderId="1" xfId="1" applyFont="1" applyFill="1" applyBorder="1">
      <alignment vertical="center"/>
    </xf>
    <xf numFmtId="0" fontId="32" fillId="5" borderId="1" xfId="0" applyFont="1" applyFill="1" applyBorder="1" applyAlignment="1">
      <alignment horizontal="center" vertical="center"/>
    </xf>
    <xf numFmtId="41" fontId="3" fillId="3" borderId="1" xfId="1" applyFont="1" applyFill="1" applyBorder="1">
      <alignment vertical="center"/>
    </xf>
    <xf numFmtId="49" fontId="19" fillId="3" borderId="2" xfId="0" applyNumberFormat="1" applyFont="1" applyFill="1" applyBorder="1" applyAlignment="1">
      <alignment horizontal="center" vertical="center" shrinkToFit="1"/>
    </xf>
    <xf numFmtId="41" fontId="32" fillId="5" borderId="1" xfId="1" applyFont="1" applyFill="1" applyBorder="1" applyAlignment="1">
      <alignment horizontal="center" vertical="center" shrinkToFit="1"/>
    </xf>
    <xf numFmtId="14" fontId="4" fillId="5" borderId="1" xfId="2" applyNumberFormat="1" applyFont="1" applyFill="1" applyBorder="1" applyAlignment="1">
      <alignment horizontal="center" vertical="center"/>
    </xf>
    <xf numFmtId="14" fontId="4" fillId="5" borderId="5" xfId="1" applyNumberFormat="1" applyFont="1" applyFill="1" applyBorder="1" applyAlignment="1">
      <alignment horizontal="center" vertical="center" shrinkToFit="1"/>
    </xf>
    <xf numFmtId="49" fontId="4" fillId="0" borderId="38" xfId="0" applyNumberFormat="1" applyFont="1" applyFill="1" applyBorder="1" applyAlignment="1">
      <alignment horizontal="center" vertical="center" shrinkToFit="1"/>
    </xf>
    <xf numFmtId="0" fontId="4" fillId="0" borderId="36" xfId="2" applyFont="1" applyFill="1" applyBorder="1" applyAlignment="1">
      <alignment vertical="center" shrinkToFit="1"/>
    </xf>
    <xf numFmtId="41" fontId="3" fillId="3" borderId="36" xfId="1" applyFont="1" applyFill="1" applyBorder="1">
      <alignment vertical="center"/>
    </xf>
    <xf numFmtId="14" fontId="4" fillId="23" borderId="36" xfId="1" applyNumberFormat="1" applyFont="1" applyFill="1" applyBorder="1" applyAlignment="1">
      <alignment horizontal="center" vertical="center" shrinkToFit="1"/>
    </xf>
    <xf numFmtId="14" fontId="4" fillId="9" borderId="36" xfId="1" applyNumberFormat="1" applyFont="1" applyFill="1" applyBorder="1" applyAlignment="1">
      <alignment horizontal="center" vertical="center" shrinkToFit="1"/>
    </xf>
    <xf numFmtId="14" fontId="14" fillId="0" borderId="36" xfId="1" applyNumberFormat="1" applyFont="1" applyFill="1" applyBorder="1" applyAlignment="1">
      <alignment horizontal="center" vertical="center" shrinkToFit="1"/>
    </xf>
    <xf numFmtId="14" fontId="4" fillId="0" borderId="36" xfId="2" applyNumberFormat="1" applyFont="1" applyFill="1" applyBorder="1" applyAlignment="1">
      <alignment horizontal="center" vertical="center" shrinkToFit="1"/>
    </xf>
    <xf numFmtId="14" fontId="3" fillId="3" borderId="36" xfId="0" applyNumberFormat="1" applyFont="1" applyFill="1" applyBorder="1" applyAlignment="1">
      <alignment horizontal="center" vertical="center"/>
    </xf>
    <xf numFmtId="14" fontId="4" fillId="23" borderId="36" xfId="2" applyNumberFormat="1" applyFont="1" applyFill="1" applyBorder="1" applyAlignment="1">
      <alignment horizontal="center" vertical="center" shrinkToFit="1"/>
    </xf>
    <xf numFmtId="0" fontId="4" fillId="0" borderId="36" xfId="0" applyNumberFormat="1" applyFont="1" applyFill="1" applyBorder="1" applyAlignment="1">
      <alignment horizontal="center" vertical="center" shrinkToFit="1"/>
    </xf>
    <xf numFmtId="0" fontId="18" fillId="0" borderId="36" xfId="0" applyFont="1" applyFill="1" applyBorder="1" applyAlignment="1">
      <alignment horizontal="left" vertical="center" shrinkToFit="1"/>
    </xf>
    <xf numFmtId="3" fontId="4" fillId="23" borderId="5" xfId="0" applyNumberFormat="1" applyFont="1" applyFill="1" applyBorder="1" applyAlignment="1">
      <alignment horizontal="center" vertical="center" shrinkToFit="1"/>
    </xf>
    <xf numFmtId="3" fontId="4" fillId="3" borderId="5" xfId="0" applyNumberFormat="1" applyFont="1" applyFill="1" applyBorder="1" applyAlignment="1">
      <alignment horizontal="right" vertical="center" shrinkToFit="1"/>
    </xf>
    <xf numFmtId="3" fontId="4" fillId="0" borderId="5" xfId="0" applyNumberFormat="1" applyFont="1" applyFill="1" applyBorder="1" applyAlignment="1">
      <alignment horizontal="right" vertical="center" shrinkToFit="1"/>
    </xf>
    <xf numFmtId="14" fontId="14" fillId="0" borderId="5" xfId="0" applyNumberFormat="1" applyFont="1" applyFill="1" applyBorder="1" applyAlignment="1">
      <alignment horizontal="center" vertical="center" shrinkToFit="1"/>
    </xf>
    <xf numFmtId="49" fontId="14" fillId="0" borderId="5" xfId="0" applyNumberFormat="1" applyFont="1" applyFill="1" applyBorder="1" applyAlignment="1">
      <alignment horizontal="center" vertical="center" shrinkToFit="1"/>
    </xf>
    <xf numFmtId="14" fontId="4" fillId="0" borderId="5" xfId="2" applyNumberFormat="1" applyFont="1" applyFill="1" applyBorder="1" applyAlignment="1">
      <alignment horizontal="center" vertical="center" shrinkToFit="1"/>
    </xf>
    <xf numFmtId="14" fontId="4" fillId="3" borderId="5" xfId="2" applyNumberFormat="1" applyFont="1" applyFill="1" applyBorder="1" applyAlignment="1">
      <alignment horizontal="center" vertical="center" shrinkToFit="1"/>
    </xf>
    <xf numFmtId="49" fontId="4" fillId="0" borderId="5" xfId="0" applyNumberFormat="1" applyFont="1" applyFill="1" applyBorder="1" applyAlignment="1">
      <alignment horizontal="center" vertical="center" shrinkToFit="1"/>
    </xf>
    <xf numFmtId="0" fontId="4" fillId="0" borderId="5" xfId="0" applyNumberFormat="1" applyFont="1" applyFill="1" applyBorder="1" applyAlignment="1">
      <alignment horizontal="center" vertical="center" shrinkToFit="1"/>
    </xf>
    <xf numFmtId="0" fontId="18" fillId="0" borderId="5" xfId="0" applyNumberFormat="1" applyFont="1" applyFill="1" applyBorder="1" applyAlignment="1">
      <alignment horizontal="left" vertical="center" shrinkToFit="1"/>
    </xf>
    <xf numFmtId="3" fontId="4" fillId="5" borderId="1" xfId="0" applyNumberFormat="1" applyFont="1" applyFill="1" applyBorder="1" applyAlignment="1">
      <alignment horizontal="right" vertical="center" shrinkToFit="1"/>
    </xf>
    <xf numFmtId="14" fontId="4" fillId="5" borderId="1" xfId="0" applyNumberFormat="1" applyFont="1" applyFill="1" applyBorder="1" applyAlignment="1">
      <alignment horizontal="right" vertical="center" shrinkToFit="1"/>
    </xf>
    <xf numFmtId="3" fontId="4" fillId="5" borderId="1" xfId="0" applyNumberFormat="1" applyFont="1" applyFill="1" applyBorder="1" applyAlignment="1">
      <alignment horizontal="center" vertical="center" shrinkToFit="1"/>
    </xf>
    <xf numFmtId="41" fontId="4" fillId="3" borderId="1" xfId="1" applyFont="1" applyFill="1" applyBorder="1" applyAlignment="1">
      <alignment horizontal="right" vertical="center" shrinkToFit="1"/>
    </xf>
    <xf numFmtId="41" fontId="4" fillId="3" borderId="36" xfId="1" applyFont="1" applyFill="1" applyBorder="1" applyAlignment="1">
      <alignment horizontal="right" vertical="center" shrinkToFit="1"/>
    </xf>
    <xf numFmtId="180" fontId="4" fillId="0" borderId="36" xfId="0" applyNumberFormat="1" applyFont="1" applyFill="1" applyBorder="1" applyAlignment="1">
      <alignment horizontal="center" vertical="center" shrinkToFit="1"/>
    </xf>
    <xf numFmtId="180" fontId="14" fillId="0" borderId="36" xfId="0" applyNumberFormat="1" applyFont="1" applyFill="1" applyBorder="1" applyAlignment="1">
      <alignment horizontal="center" vertical="center" shrinkToFit="1"/>
    </xf>
    <xf numFmtId="49" fontId="14" fillId="0" borderId="36" xfId="0" applyNumberFormat="1" applyFont="1" applyFill="1" applyBorder="1" applyAlignment="1">
      <alignment horizontal="center" vertical="center" shrinkToFit="1"/>
    </xf>
    <xf numFmtId="0" fontId="6" fillId="0" borderId="36" xfId="0" applyFont="1" applyFill="1" applyBorder="1" applyAlignment="1">
      <alignment horizontal="left" vertical="center" shrinkToFit="1"/>
    </xf>
    <xf numFmtId="41" fontId="43" fillId="20" borderId="16" xfId="1" applyFont="1" applyFill="1" applyBorder="1" applyAlignment="1">
      <alignment horizontal="center" vertical="center" shrinkToFit="1"/>
    </xf>
    <xf numFmtId="0" fontId="14" fillId="0" borderId="5" xfId="0" applyFont="1" applyFill="1" applyBorder="1" applyAlignment="1">
      <alignment horizontal="center" vertical="center"/>
    </xf>
    <xf numFmtId="49" fontId="14" fillId="0" borderId="5" xfId="0" applyNumberFormat="1" applyFont="1" applyFill="1" applyBorder="1" applyAlignment="1">
      <alignment horizontal="center" vertical="center"/>
    </xf>
    <xf numFmtId="14" fontId="3" fillId="3" borderId="5" xfId="0" applyNumberFormat="1" applyFont="1" applyFill="1" applyBorder="1" applyAlignment="1">
      <alignment horizontal="center" vertical="center" shrinkToFit="1"/>
    </xf>
    <xf numFmtId="0" fontId="6" fillId="0" borderId="5" xfId="0" applyFont="1" applyFill="1" applyBorder="1" applyAlignment="1">
      <alignment horizontal="left" vertical="center" shrinkToFit="1"/>
    </xf>
    <xf numFmtId="14" fontId="3" fillId="23" borderId="1" xfId="0" applyNumberFormat="1" applyFont="1" applyFill="1" applyBorder="1" applyAlignment="1">
      <alignment horizontal="center" vertical="center" shrinkToFit="1"/>
    </xf>
    <xf numFmtId="14" fontId="3" fillId="3" borderId="1" xfId="2" applyNumberFormat="1" applyFont="1" applyFill="1" applyBorder="1" applyAlignment="1">
      <alignment horizontal="center" vertical="center"/>
    </xf>
    <xf numFmtId="14" fontId="4" fillId="22" borderId="1" xfId="0" applyNumberFormat="1" applyFont="1" applyFill="1" applyBorder="1" applyAlignment="1">
      <alignment horizontal="center" vertical="center" shrinkToFit="1"/>
    </xf>
    <xf numFmtId="14" fontId="3" fillId="22" borderId="1" xfId="0" applyNumberFormat="1" applyFont="1" applyFill="1" applyBorder="1" applyAlignment="1">
      <alignment horizontal="center" vertical="center" shrinkToFit="1"/>
    </xf>
    <xf numFmtId="0" fontId="4" fillId="3" borderId="5" xfId="0" applyFont="1" applyFill="1" applyBorder="1" applyAlignment="1">
      <alignment horizontal="center" vertical="center" shrinkToFit="1"/>
    </xf>
    <xf numFmtId="0" fontId="53" fillId="0" borderId="0" xfId="0" applyFont="1" applyFill="1" applyAlignment="1">
      <alignment horizontal="left" vertical="center" shrinkToFit="1"/>
    </xf>
    <xf numFmtId="0" fontId="54" fillId="0" borderId="0" xfId="0" applyFont="1" applyFill="1" applyAlignment="1">
      <alignment horizontal="left" vertical="center" shrinkToFit="1"/>
    </xf>
    <xf numFmtId="41" fontId="18" fillId="0" borderId="1" xfId="1" applyNumberFormat="1" applyFont="1" applyFill="1" applyBorder="1" applyAlignment="1">
      <alignment horizontal="center" vertical="center" shrinkToFit="1"/>
    </xf>
    <xf numFmtId="41" fontId="18" fillId="0" borderId="1" xfId="0" applyNumberFormat="1" applyFont="1" applyFill="1" applyBorder="1" applyAlignment="1">
      <alignment horizontal="center" vertical="center"/>
    </xf>
    <xf numFmtId="0" fontId="55" fillId="0" borderId="0" xfId="0" applyFont="1" applyFill="1" applyBorder="1" applyAlignment="1">
      <alignment horizontal="left" vertical="center" shrinkToFit="1"/>
    </xf>
    <xf numFmtId="0" fontId="56" fillId="0" borderId="0" xfId="0" applyFont="1" applyFill="1" applyAlignment="1">
      <alignment horizontal="left" vertical="center" shrinkToFit="1"/>
    </xf>
    <xf numFmtId="0" fontId="18" fillId="0" borderId="1" xfId="0" applyFont="1" applyFill="1" applyBorder="1" applyAlignment="1">
      <alignment horizontal="center" vertical="center" shrinkToFit="1"/>
    </xf>
    <xf numFmtId="0" fontId="5" fillId="0" borderId="45" xfId="0" applyFont="1" applyFill="1" applyBorder="1" applyAlignment="1">
      <alignment horizontal="center" vertical="center" shrinkToFit="1"/>
    </xf>
    <xf numFmtId="0" fontId="5" fillId="0" borderId="0" xfId="0" applyFont="1" applyFill="1" applyBorder="1" applyAlignment="1">
      <alignment horizontal="center" vertical="center" shrinkToFit="1"/>
    </xf>
    <xf numFmtId="0" fontId="5" fillId="0" borderId="0" xfId="0" applyFont="1" applyFill="1" applyBorder="1" applyAlignment="1">
      <alignment horizontal="left" vertical="center" shrinkToFit="1"/>
    </xf>
    <xf numFmtId="41" fontId="5" fillId="0" borderId="46" xfId="1" applyFont="1" applyFill="1" applyBorder="1" applyAlignment="1">
      <alignment horizontal="center" vertical="center" shrinkToFit="1"/>
    </xf>
    <xf numFmtId="0" fontId="18" fillId="0" borderId="25" xfId="0" applyFont="1" applyFill="1" applyBorder="1" applyAlignment="1">
      <alignment horizontal="center" vertical="center" shrinkToFit="1"/>
    </xf>
    <xf numFmtId="0" fontId="18" fillId="0" borderId="49" xfId="0" applyFont="1" applyFill="1" applyBorder="1" applyAlignment="1">
      <alignment horizontal="center" vertical="center" shrinkToFit="1"/>
    </xf>
    <xf numFmtId="0" fontId="18" fillId="0" borderId="5" xfId="0" applyFont="1" applyFill="1" applyBorder="1" applyAlignment="1">
      <alignment horizontal="center" vertical="center" shrinkToFit="1"/>
    </xf>
    <xf numFmtId="0" fontId="18" fillId="0" borderId="5" xfId="0" applyFont="1" applyFill="1" applyBorder="1" applyAlignment="1">
      <alignment horizontal="left" vertical="center"/>
    </xf>
    <xf numFmtId="41" fontId="18" fillId="0" borderId="5" xfId="0" applyNumberFormat="1" applyFont="1" applyFill="1" applyBorder="1" applyAlignment="1">
      <alignment horizontal="center" vertical="center"/>
    </xf>
    <xf numFmtId="0" fontId="18" fillId="0" borderId="1" xfId="0" applyFont="1" applyFill="1" applyBorder="1" applyAlignment="1">
      <alignment horizontal="center" vertical="center" wrapText="1" shrinkToFit="1"/>
    </xf>
    <xf numFmtId="0" fontId="18" fillId="0" borderId="1" xfId="0" applyFont="1" applyFill="1" applyBorder="1" applyAlignment="1">
      <alignment horizontal="center" vertical="center" shrinkToFit="1"/>
    </xf>
    <xf numFmtId="0" fontId="18" fillId="22" borderId="1" xfId="0" applyFont="1" applyFill="1" applyBorder="1" applyAlignment="1">
      <alignment horizontal="left" vertical="center" shrinkToFit="1"/>
    </xf>
    <xf numFmtId="41" fontId="18" fillId="0" borderId="26" xfId="1" applyFont="1" applyFill="1" applyBorder="1" applyAlignment="1">
      <alignment vertical="center" shrinkToFit="1"/>
    </xf>
    <xf numFmtId="0" fontId="18" fillId="0" borderId="26" xfId="0" applyFont="1" applyFill="1" applyBorder="1" applyAlignment="1">
      <alignment vertical="center" shrinkToFit="1"/>
    </xf>
    <xf numFmtId="0" fontId="18" fillId="0" borderId="26" xfId="0" quotePrefix="1" applyFont="1" applyFill="1" applyBorder="1" applyAlignment="1">
      <alignment vertical="center" shrinkToFit="1"/>
    </xf>
    <xf numFmtId="0" fontId="18" fillId="0" borderId="50" xfId="0" quotePrefix="1" applyFont="1" applyFill="1" applyBorder="1" applyAlignment="1">
      <alignment vertical="center" shrinkToFit="1"/>
    </xf>
    <xf numFmtId="0" fontId="18" fillId="0" borderId="26" xfId="0" quotePrefix="1" applyNumberFormat="1" applyFont="1" applyFill="1" applyBorder="1" applyAlignment="1">
      <alignment vertical="center" shrinkToFit="1"/>
    </xf>
    <xf numFmtId="0" fontId="18" fillId="0" borderId="26" xfId="1" applyNumberFormat="1" applyFont="1" applyFill="1" applyBorder="1" applyAlignment="1">
      <alignment vertical="center" shrinkToFit="1"/>
    </xf>
    <xf numFmtId="0" fontId="18" fillId="0" borderId="26" xfId="1" applyNumberFormat="1" applyFont="1" applyFill="1" applyBorder="1" applyAlignment="1">
      <alignment vertical="center" wrapText="1" shrinkToFit="1"/>
    </xf>
    <xf numFmtId="0" fontId="18" fillId="0" borderId="26" xfId="1" quotePrefix="1" applyNumberFormat="1" applyFont="1" applyFill="1" applyBorder="1" applyAlignment="1">
      <alignment vertical="center" shrinkToFit="1"/>
    </xf>
    <xf numFmtId="0" fontId="18" fillId="0" borderId="26" xfId="0" applyNumberFormat="1" applyFont="1" applyFill="1" applyBorder="1" applyAlignment="1">
      <alignment vertical="center" shrinkToFit="1"/>
    </xf>
    <xf numFmtId="41" fontId="18" fillId="0" borderId="1" xfId="1" applyFont="1" applyFill="1" applyBorder="1" applyAlignment="1">
      <alignment horizontal="right" vertical="center" wrapText="1" shrinkToFit="1"/>
    </xf>
    <xf numFmtId="0" fontId="18" fillId="0" borderId="1" xfId="0" applyFont="1" applyFill="1" applyBorder="1" applyAlignment="1">
      <alignment horizontal="center" vertical="center" shrinkToFit="1"/>
    </xf>
    <xf numFmtId="0" fontId="18" fillId="0" borderId="1" xfId="0" applyFont="1" applyFill="1" applyBorder="1" applyAlignment="1">
      <alignment horizontal="center" vertical="center" shrinkToFit="1"/>
    </xf>
    <xf numFmtId="0" fontId="18" fillId="0" borderId="26" xfId="0" quotePrefix="1" applyNumberFormat="1" applyFont="1" applyFill="1" applyBorder="1" applyAlignment="1">
      <alignment vertical="center" wrapText="1" shrinkToFit="1"/>
    </xf>
    <xf numFmtId="0" fontId="8" fillId="0" borderId="0" xfId="0" applyFont="1" applyAlignment="1">
      <alignment horizontal="center" vertical="center" shrinkToFit="1"/>
    </xf>
    <xf numFmtId="41" fontId="8" fillId="0" borderId="0" xfId="1" applyFont="1" applyAlignment="1">
      <alignment horizontal="center" vertical="center" shrinkToFit="1"/>
    </xf>
    <xf numFmtId="0" fontId="5" fillId="0" borderId="0" xfId="0" applyFont="1" applyAlignment="1">
      <alignment horizontal="left" vertical="center" shrinkToFit="1"/>
    </xf>
    <xf numFmtId="0" fontId="5" fillId="0" borderId="0" xfId="0" applyFont="1" applyAlignment="1">
      <alignment horizontal="center" vertical="center" shrinkToFit="1"/>
    </xf>
    <xf numFmtId="0" fontId="18" fillId="0" borderId="4" xfId="0" applyFont="1" applyFill="1" applyBorder="1" applyAlignment="1">
      <alignment horizontal="center" vertical="center" shrinkToFit="1"/>
    </xf>
    <xf numFmtId="0" fontId="18" fillId="0" borderId="9" xfId="0" applyFont="1" applyFill="1" applyBorder="1" applyAlignment="1">
      <alignment horizontal="center" vertical="center" shrinkToFit="1"/>
    </xf>
    <xf numFmtId="0" fontId="18" fillId="0" borderId="5" xfId="0" applyFont="1" applyFill="1" applyBorder="1" applyAlignment="1">
      <alignment horizontal="center" vertical="center" shrinkToFit="1"/>
    </xf>
    <xf numFmtId="0" fontId="18" fillId="0" borderId="4" xfId="0" applyFont="1" applyFill="1" applyBorder="1" applyAlignment="1">
      <alignment horizontal="center" vertical="center" wrapText="1" shrinkToFit="1"/>
    </xf>
    <xf numFmtId="0" fontId="18" fillId="0" borderId="9" xfId="0" applyFont="1" applyFill="1" applyBorder="1" applyAlignment="1">
      <alignment horizontal="center" vertical="center" wrapText="1" shrinkToFit="1"/>
    </xf>
    <xf numFmtId="0" fontId="18" fillId="0" borderId="5" xfId="0" applyFont="1" applyFill="1" applyBorder="1" applyAlignment="1">
      <alignment horizontal="center" vertical="center" wrapText="1" shrinkToFit="1"/>
    </xf>
    <xf numFmtId="0" fontId="8" fillId="0" borderId="56" xfId="0" applyFont="1" applyFill="1" applyBorder="1" applyAlignment="1">
      <alignment horizontal="center" vertical="center" shrinkToFit="1"/>
    </xf>
    <xf numFmtId="0" fontId="8" fillId="0" borderId="57" xfId="0" applyFont="1" applyFill="1" applyBorder="1" applyAlignment="1">
      <alignment horizontal="center" vertical="center" shrinkToFit="1"/>
    </xf>
    <xf numFmtId="0" fontId="8" fillId="0" borderId="58" xfId="0" applyFont="1" applyFill="1" applyBorder="1" applyAlignment="1">
      <alignment horizontal="center" vertical="center" shrinkToFit="1"/>
    </xf>
    <xf numFmtId="0" fontId="17" fillId="4" borderId="1" xfId="0" applyFont="1" applyFill="1" applyBorder="1" applyAlignment="1">
      <alignment horizontal="center" vertical="center" shrinkToFit="1"/>
    </xf>
    <xf numFmtId="0" fontId="17" fillId="4" borderId="36" xfId="0" applyFont="1" applyFill="1" applyBorder="1" applyAlignment="1">
      <alignment horizontal="center" vertical="center" shrinkToFit="1"/>
    </xf>
    <xf numFmtId="0" fontId="18" fillId="0" borderId="59" xfId="0" applyFont="1" applyFill="1" applyBorder="1" applyAlignment="1">
      <alignment horizontal="center" vertical="center" shrinkToFit="1"/>
    </xf>
    <xf numFmtId="41" fontId="17" fillId="4" borderId="1" xfId="1" applyFont="1" applyFill="1" applyBorder="1" applyAlignment="1">
      <alignment horizontal="center" vertical="center" shrinkToFit="1"/>
    </xf>
    <xf numFmtId="41" fontId="17" fillId="4" borderId="36" xfId="1" applyFont="1" applyFill="1" applyBorder="1" applyAlignment="1">
      <alignment horizontal="center" vertical="center" shrinkToFit="1"/>
    </xf>
    <xf numFmtId="41" fontId="17" fillId="4" borderId="26" xfId="1" applyFont="1" applyFill="1" applyBorder="1" applyAlignment="1">
      <alignment horizontal="center" vertical="center" shrinkToFit="1"/>
    </xf>
    <xf numFmtId="41" fontId="17" fillId="4" borderId="48" xfId="1" applyFont="1" applyFill="1" applyBorder="1" applyAlignment="1">
      <alignment horizontal="center" vertical="center" shrinkToFit="1"/>
    </xf>
    <xf numFmtId="0" fontId="17" fillId="4" borderId="4" xfId="0" applyFont="1" applyFill="1" applyBorder="1" applyAlignment="1">
      <alignment horizontal="center" vertical="center" shrinkToFit="1"/>
    </xf>
    <xf numFmtId="0" fontId="17" fillId="4" borderId="44" xfId="0" applyFont="1" applyFill="1" applyBorder="1" applyAlignment="1">
      <alignment horizontal="center" vertical="center" shrinkToFit="1"/>
    </xf>
    <xf numFmtId="0" fontId="17" fillId="4" borderId="25" xfId="0" applyFont="1" applyFill="1" applyBorder="1" applyAlignment="1">
      <alignment horizontal="center" vertical="center" shrinkToFit="1"/>
    </xf>
    <xf numFmtId="0" fontId="17" fillId="4" borderId="47" xfId="0" applyFont="1" applyFill="1" applyBorder="1" applyAlignment="1">
      <alignment horizontal="center" vertical="center" shrinkToFit="1"/>
    </xf>
    <xf numFmtId="0" fontId="44"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Alignment="1">
      <alignment horizontal="center" vertical="center"/>
    </xf>
    <xf numFmtId="41" fontId="8" fillId="0" borderId="0" xfId="1"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center" vertical="center"/>
    </xf>
    <xf numFmtId="41" fontId="0" fillId="4" borderId="0" xfId="1" applyFont="1" applyFill="1" applyAlignment="1">
      <alignment horizontal="center" vertical="center"/>
    </xf>
    <xf numFmtId="0" fontId="8" fillId="0" borderId="12" xfId="0" applyFont="1" applyBorder="1" applyAlignment="1">
      <alignment horizontal="center" vertical="center" shrinkToFit="1"/>
    </xf>
    <xf numFmtId="0" fontId="32" fillId="13" borderId="3" xfId="0" applyFont="1" applyFill="1" applyBorder="1" applyAlignment="1">
      <alignment horizontal="center" vertical="center" shrinkToFit="1"/>
    </xf>
    <xf numFmtId="0" fontId="32" fillId="13" borderId="7" xfId="0" applyFont="1" applyFill="1" applyBorder="1" applyAlignment="1">
      <alignment horizontal="center" vertical="center" shrinkToFit="1"/>
    </xf>
    <xf numFmtId="0" fontId="32" fillId="13" borderId="2" xfId="0" applyFont="1" applyFill="1" applyBorder="1" applyAlignment="1">
      <alignment horizontal="center" vertical="center" shrinkToFit="1"/>
    </xf>
    <xf numFmtId="0" fontId="23" fillId="0" borderId="0" xfId="0" applyFont="1" applyAlignment="1">
      <alignment horizontal="left" vertical="center"/>
    </xf>
    <xf numFmtId="0" fontId="21" fillId="0" borderId="0" xfId="0" applyFont="1" applyAlignment="1">
      <alignment horizontal="center" vertical="center"/>
    </xf>
    <xf numFmtId="0" fontId="17" fillId="2" borderId="3" xfId="0" applyFont="1" applyFill="1" applyBorder="1" applyAlignment="1">
      <alignment horizontal="center" vertical="center" shrinkToFit="1"/>
    </xf>
    <xf numFmtId="0" fontId="17" fillId="2" borderId="7" xfId="0" applyFont="1" applyFill="1" applyBorder="1" applyAlignment="1">
      <alignment horizontal="center" vertical="center" shrinkToFit="1"/>
    </xf>
    <xf numFmtId="0" fontId="17" fillId="2" borderId="2" xfId="0" applyFont="1" applyFill="1" applyBorder="1" applyAlignment="1">
      <alignment horizontal="center" vertical="center" shrinkToFit="1"/>
    </xf>
    <xf numFmtId="0" fontId="17" fillId="2" borderId="1" xfId="0" applyFont="1" applyFill="1" applyBorder="1" applyAlignment="1">
      <alignment horizontal="center" vertical="center"/>
    </xf>
    <xf numFmtId="41" fontId="17" fillId="2" borderId="1" xfId="1" applyFont="1" applyFill="1" applyBorder="1" applyAlignment="1">
      <alignment horizontal="center" vertical="center"/>
    </xf>
    <xf numFmtId="0" fontId="17" fillId="2" borderId="3" xfId="0" applyFont="1" applyFill="1" applyBorder="1" applyAlignment="1">
      <alignment horizontal="center" vertical="center"/>
    </xf>
    <xf numFmtId="0" fontId="17" fillId="2" borderId="2" xfId="0" applyFont="1" applyFill="1" applyBorder="1" applyAlignment="1">
      <alignment horizontal="center" vertical="center"/>
    </xf>
    <xf numFmtId="0" fontId="0" fillId="0" borderId="0" xfId="0" applyAlignment="1">
      <alignment vertical="center" wrapText="1"/>
    </xf>
    <xf numFmtId="49" fontId="36" fillId="0" borderId="3" xfId="0" applyNumberFormat="1" applyFont="1" applyBorder="1" applyAlignment="1">
      <alignment horizontal="right" vertical="center" wrapText="1"/>
    </xf>
    <xf numFmtId="49" fontId="36" fillId="0" borderId="7" xfId="0" applyNumberFormat="1" applyFont="1" applyBorder="1" applyAlignment="1">
      <alignment horizontal="right" vertical="center" wrapText="1"/>
    </xf>
    <xf numFmtId="49" fontId="36" fillId="0" borderId="2" xfId="0" applyNumberFormat="1" applyFont="1" applyBorder="1" applyAlignment="1">
      <alignment horizontal="right" vertical="center" wrapText="1"/>
    </xf>
    <xf numFmtId="0" fontId="57" fillId="0" borderId="41" xfId="0" applyFont="1" applyFill="1" applyBorder="1" applyAlignment="1">
      <alignment horizontal="left" vertical="center" wrapText="1" shrinkToFit="1"/>
    </xf>
    <xf numFmtId="0" fontId="57" fillId="0" borderId="41" xfId="0" applyFont="1" applyFill="1" applyBorder="1" applyAlignment="1">
      <alignment horizontal="left" vertical="center" shrinkToFit="1"/>
    </xf>
    <xf numFmtId="0" fontId="57" fillId="0" borderId="52" xfId="0" applyFont="1" applyFill="1" applyBorder="1" applyAlignment="1">
      <alignment horizontal="left" vertical="center" shrinkToFit="1"/>
    </xf>
    <xf numFmtId="0" fontId="57" fillId="0" borderId="53" xfId="0" applyFont="1" applyFill="1" applyBorder="1" applyAlignment="1">
      <alignment horizontal="left" vertical="center" shrinkToFit="1"/>
    </xf>
    <xf numFmtId="0" fontId="57" fillId="0" borderId="54" xfId="0" applyFont="1" applyFill="1" applyBorder="1" applyAlignment="1">
      <alignment horizontal="left" vertical="center" shrinkToFit="1"/>
    </xf>
    <xf numFmtId="0" fontId="57" fillId="0" borderId="55" xfId="0" applyFont="1" applyFill="1" applyBorder="1" applyAlignment="1">
      <alignment horizontal="left" vertical="center" shrinkToFit="1"/>
    </xf>
    <xf numFmtId="0" fontId="57" fillId="0" borderId="51" xfId="0" applyFont="1" applyFill="1" applyBorder="1" applyAlignment="1">
      <alignment horizontal="left" vertical="center" wrapText="1" shrinkToFit="1"/>
    </xf>
  </cellXfs>
  <cellStyles count="7">
    <cellStyle name="백분율" xfId="5" builtinId="5"/>
    <cellStyle name="쉼표 [0]" xfId="1" builtinId="6"/>
    <cellStyle name="쉼표 [0] 2" xfId="3" xr:uid="{00000000-0005-0000-0000-000002000000}"/>
    <cellStyle name="쉼표 [0] 3" xfId="6" xr:uid="{00000000-0005-0000-0000-000003000000}"/>
    <cellStyle name="쉼표 [0] 4" xfId="4" xr:uid="{00000000-0005-0000-0000-000004000000}"/>
    <cellStyle name="표준" xfId="0" builtinId="0"/>
    <cellStyle name="표준 2" xfId="2" xr:uid="{00000000-0005-0000-0000-000006000000}"/>
  </cellStyles>
  <dxfs count="451">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strike val="0"/>
        <color auto="1"/>
      </font>
      <fill>
        <patternFill>
          <bgColor theme="8"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sheetPr>
  <dimension ref="A1:BR196"/>
  <sheetViews>
    <sheetView zoomScale="85" zoomScaleNormal="85" workbookViewId="0">
      <pane xSplit="13" ySplit="8" topLeftCell="N9" activePane="bottomRight" state="frozen"/>
      <selection pane="topRight" activeCell="M1" sqref="M1"/>
      <selection pane="bottomLeft" activeCell="A7" sqref="A7"/>
      <selection pane="bottomRight" activeCell="AD60" sqref="AD9:AD60"/>
    </sheetView>
  </sheetViews>
  <sheetFormatPr defaultRowHeight="18" customHeight="1" outlineLevelCol="1"/>
  <cols>
    <col min="1" max="1" width="6.25" style="244" customWidth="1"/>
    <col min="2" max="2" width="10.625" style="244" customWidth="1"/>
    <col min="3" max="4" width="8.75" style="250" hidden="1" customWidth="1" outlineLevel="1"/>
    <col min="5" max="5" width="8.75" style="244" customWidth="1" collapsed="1"/>
    <col min="6" max="6" width="16.125" style="250" hidden="1" customWidth="1" outlineLevel="1"/>
    <col min="7" max="7" width="17.25" style="250" hidden="1" customWidth="1" outlineLevel="1"/>
    <col min="8" max="8" width="10" style="244" customWidth="1" collapsed="1"/>
    <col min="9" max="12" width="6" style="244" hidden="1" customWidth="1"/>
    <col min="13" max="13" width="16.5" style="244" customWidth="1"/>
    <col min="14" max="14" width="50.375" style="244" customWidth="1"/>
    <col min="15" max="15" width="13.625" style="250" hidden="1" customWidth="1" outlineLevel="1"/>
    <col min="16" max="16" width="13.625" style="252" customWidth="1" collapsed="1"/>
    <col min="17" max="18" width="12.625" style="244" customWidth="1"/>
    <col min="19" max="19" width="7.625" style="244" hidden="1" customWidth="1"/>
    <col min="20" max="20" width="15.875" style="253" bestFit="1" customWidth="1"/>
    <col min="21" max="21" width="13.625" style="244" bestFit="1" customWidth="1"/>
    <col min="22" max="22" width="9.625" style="244" customWidth="1"/>
    <col min="23" max="24" width="6.875" style="244" customWidth="1"/>
    <col min="25" max="25" width="10.5" style="244" hidden="1" customWidth="1"/>
    <col min="26" max="26" width="12.625" style="244" hidden="1" customWidth="1"/>
    <col min="27" max="27" width="20.625" style="244" hidden="1" customWidth="1"/>
    <col min="28" max="28" width="13.875" style="244" bestFit="1" customWidth="1"/>
    <col min="29" max="29" width="13.875" style="244" customWidth="1"/>
    <col min="30" max="30" width="26.25" style="244" bestFit="1" customWidth="1"/>
    <col min="31" max="31" width="17.625" style="251" customWidth="1"/>
    <col min="32" max="32" width="29.625" style="243" customWidth="1"/>
    <col min="33" max="70" width="9" style="215"/>
    <col min="71" max="16384" width="9" style="244"/>
  </cols>
  <sheetData>
    <row r="1" spans="1:70" s="188" customFormat="1" ht="64.5" customHeight="1">
      <c r="B1" s="977" t="s">
        <v>1486</v>
      </c>
      <c r="C1" s="977"/>
      <c r="D1" s="977"/>
      <c r="E1" s="977"/>
      <c r="F1" s="977"/>
      <c r="G1" s="977"/>
      <c r="H1" s="977"/>
      <c r="I1" s="977"/>
      <c r="J1" s="977"/>
      <c r="K1" s="977"/>
      <c r="L1" s="977"/>
      <c r="M1" s="977"/>
      <c r="N1" s="977"/>
      <c r="O1" s="977"/>
      <c r="P1" s="977"/>
      <c r="Q1" s="977"/>
      <c r="R1" s="977"/>
      <c r="S1" s="977"/>
      <c r="T1" s="978"/>
      <c r="U1" s="977"/>
      <c r="V1" s="977"/>
      <c r="W1" s="977"/>
      <c r="X1" s="977"/>
      <c r="Y1" s="977"/>
      <c r="Z1" s="977"/>
      <c r="AA1" s="977"/>
      <c r="AB1" s="977"/>
      <c r="AC1" s="977"/>
      <c r="AD1" s="977"/>
      <c r="AE1" s="977"/>
      <c r="AF1" s="187"/>
      <c r="AG1" s="432"/>
      <c r="AH1" s="432"/>
      <c r="AI1" s="432"/>
      <c r="AJ1" s="432"/>
      <c r="AK1" s="432"/>
      <c r="AL1" s="432"/>
      <c r="AM1" s="432"/>
      <c r="AN1" s="432"/>
      <c r="AO1" s="432"/>
      <c r="AP1" s="432"/>
      <c r="AQ1" s="432"/>
      <c r="AR1" s="432"/>
      <c r="AS1" s="432"/>
      <c r="AT1" s="432"/>
      <c r="AU1" s="432"/>
      <c r="AV1" s="432"/>
      <c r="AW1" s="432"/>
      <c r="AX1" s="432"/>
      <c r="AY1" s="432"/>
      <c r="AZ1" s="432"/>
      <c r="BA1" s="432"/>
      <c r="BB1" s="432"/>
      <c r="BC1" s="432"/>
      <c r="BD1" s="432"/>
      <c r="BE1" s="432"/>
      <c r="BF1" s="432"/>
      <c r="BG1" s="432"/>
      <c r="BH1" s="432"/>
      <c r="BI1" s="432"/>
      <c r="BJ1" s="432"/>
      <c r="BK1" s="432"/>
      <c r="BL1" s="432"/>
      <c r="BM1" s="432"/>
      <c r="BN1" s="432"/>
      <c r="BO1" s="432"/>
      <c r="BP1" s="432"/>
      <c r="BQ1" s="432"/>
      <c r="BR1" s="432"/>
    </row>
    <row r="2" spans="1:70" s="414" customFormat="1" ht="23.25" customHeight="1">
      <c r="B2" s="979"/>
      <c r="C2" s="979"/>
      <c r="D2" s="979"/>
      <c r="E2" s="979"/>
      <c r="F2" s="979"/>
      <c r="G2" s="979"/>
      <c r="H2" s="979"/>
      <c r="I2" s="979"/>
      <c r="J2" s="979"/>
      <c r="K2" s="979"/>
      <c r="L2" s="979"/>
      <c r="M2" s="979"/>
      <c r="N2" s="979"/>
      <c r="O2" s="189"/>
      <c r="P2" s="190"/>
      <c r="T2" s="192"/>
      <c r="AE2" s="413"/>
      <c r="AF2" s="194"/>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row>
    <row r="3" spans="1:70" s="414" customFormat="1" ht="18" customHeight="1">
      <c r="C3" s="195" t="s">
        <v>58</v>
      </c>
      <c r="D3" s="195" t="s">
        <v>62</v>
      </c>
      <c r="F3" s="189"/>
      <c r="G3" s="189"/>
      <c r="N3" s="321" t="s">
        <v>1483</v>
      </c>
      <c r="O3" s="189"/>
      <c r="P3" s="190"/>
      <c r="T3" s="192"/>
      <c r="AF3" s="194"/>
      <c r="AG3" s="419"/>
      <c r="AH3" s="419"/>
      <c r="AI3" s="419"/>
      <c r="AJ3" s="419"/>
      <c r="AK3" s="419"/>
      <c r="AL3" s="419"/>
      <c r="AM3" s="419"/>
      <c r="AN3" s="419"/>
      <c r="AO3" s="419"/>
      <c r="AP3" s="419"/>
      <c r="AQ3" s="419"/>
      <c r="AR3" s="419"/>
      <c r="AS3" s="419"/>
      <c r="AT3" s="419"/>
      <c r="AU3" s="419"/>
      <c r="AV3" s="419"/>
      <c r="AW3" s="419"/>
      <c r="AX3" s="419"/>
      <c r="AY3" s="419"/>
      <c r="AZ3" s="419"/>
      <c r="BA3" s="419"/>
      <c r="BB3" s="419"/>
      <c r="BC3" s="419"/>
      <c r="BD3" s="419"/>
      <c r="BE3" s="419"/>
      <c r="BF3" s="419"/>
      <c r="BG3" s="419"/>
      <c r="BH3" s="419"/>
      <c r="BI3" s="419"/>
      <c r="BJ3" s="419"/>
      <c r="BK3" s="419"/>
      <c r="BL3" s="419"/>
      <c r="BM3" s="419"/>
      <c r="BN3" s="419"/>
      <c r="BO3" s="419"/>
      <c r="BP3" s="419"/>
      <c r="BQ3" s="419"/>
      <c r="BR3" s="419"/>
    </row>
    <row r="4" spans="1:70" s="414" customFormat="1" ht="18" customHeight="1" thickBot="1">
      <c r="C4" s="420"/>
      <c r="D4" s="420"/>
      <c r="F4" s="189"/>
      <c r="G4" s="189"/>
      <c r="N4" s="533" t="s">
        <v>1485</v>
      </c>
      <c r="O4" s="189"/>
      <c r="P4" s="190"/>
      <c r="T4" s="192"/>
      <c r="AF4" s="194"/>
      <c r="AG4" s="419"/>
      <c r="AH4" s="419"/>
      <c r="AI4" s="419"/>
      <c r="AJ4" s="419"/>
      <c r="AK4" s="419"/>
      <c r="AL4" s="419"/>
      <c r="AM4" s="419"/>
      <c r="AN4" s="419"/>
      <c r="AO4" s="419"/>
      <c r="AP4" s="419"/>
      <c r="AQ4" s="419"/>
      <c r="AR4" s="419"/>
      <c r="AS4" s="419"/>
      <c r="AT4" s="419"/>
      <c r="AU4" s="419"/>
      <c r="AV4" s="419"/>
      <c r="AW4" s="419"/>
      <c r="AX4" s="419"/>
      <c r="AY4" s="419"/>
      <c r="AZ4" s="419"/>
      <c r="BA4" s="419"/>
      <c r="BB4" s="419"/>
      <c r="BC4" s="419"/>
      <c r="BD4" s="419"/>
      <c r="BE4" s="419"/>
      <c r="BF4" s="419"/>
      <c r="BG4" s="419"/>
      <c r="BH4" s="419"/>
      <c r="BI4" s="419"/>
      <c r="BJ4" s="419"/>
      <c r="BK4" s="419"/>
      <c r="BL4" s="419"/>
      <c r="BM4" s="419"/>
      <c r="BN4" s="419"/>
      <c r="BO4" s="419"/>
      <c r="BP4" s="419"/>
      <c r="BQ4" s="419"/>
      <c r="BR4" s="419"/>
    </row>
    <row r="5" spans="1:70" s="532" customFormat="1" ht="18" customHeight="1" thickTop="1" thickBot="1">
      <c r="C5" s="420"/>
      <c r="D5" s="420"/>
      <c r="F5" s="189"/>
      <c r="G5" s="189"/>
      <c r="N5" s="534" t="s">
        <v>1787</v>
      </c>
      <c r="O5" s="189"/>
      <c r="P5" s="190"/>
      <c r="T5" s="192"/>
      <c r="AF5" s="194"/>
      <c r="AG5" s="419"/>
      <c r="AH5" s="419"/>
      <c r="AI5" s="419"/>
      <c r="AJ5" s="419"/>
      <c r="AK5" s="419"/>
      <c r="AL5" s="419"/>
      <c r="AM5" s="419"/>
      <c r="AN5" s="419"/>
      <c r="AO5" s="419"/>
      <c r="AP5" s="419"/>
      <c r="AQ5" s="419"/>
      <c r="AR5" s="419"/>
      <c r="AS5" s="419"/>
      <c r="AT5" s="419"/>
      <c r="AU5" s="419"/>
      <c r="AV5" s="419"/>
      <c r="AW5" s="419"/>
      <c r="AX5" s="419"/>
      <c r="AY5" s="419"/>
      <c r="AZ5" s="419"/>
      <c r="BA5" s="419"/>
      <c r="BB5" s="419"/>
      <c r="BC5" s="419"/>
      <c r="BD5" s="419"/>
      <c r="BE5" s="419"/>
      <c r="BF5" s="419"/>
      <c r="BG5" s="419"/>
      <c r="BH5" s="419"/>
      <c r="BI5" s="419"/>
      <c r="BJ5" s="419"/>
      <c r="BK5" s="419"/>
      <c r="BL5" s="419"/>
      <c r="BM5" s="419"/>
      <c r="BN5" s="419"/>
      <c r="BO5" s="419"/>
      <c r="BP5" s="419"/>
      <c r="BQ5" s="419"/>
      <c r="BR5" s="419"/>
    </row>
    <row r="6" spans="1:70" s="414" customFormat="1" ht="33.75" customHeight="1" thickTop="1">
      <c r="B6" s="413"/>
      <c r="C6" s="196"/>
      <c r="D6" s="196"/>
      <c r="E6" s="413"/>
      <c r="F6" s="196"/>
      <c r="G6" s="196"/>
      <c r="I6" s="413"/>
      <c r="J6" s="413"/>
      <c r="K6" s="413"/>
      <c r="L6" s="413"/>
      <c r="O6" s="189"/>
      <c r="P6" s="190"/>
      <c r="T6" s="192"/>
      <c r="AE6" s="413"/>
      <c r="AF6" s="194"/>
      <c r="AG6" s="419"/>
      <c r="AH6" s="419"/>
      <c r="AI6" s="419"/>
      <c r="AJ6" s="419"/>
      <c r="AK6" s="419"/>
      <c r="AL6" s="419"/>
      <c r="AM6" s="419"/>
      <c r="AN6" s="419"/>
      <c r="AO6" s="419"/>
      <c r="AP6" s="419"/>
      <c r="AQ6" s="419"/>
      <c r="AR6" s="419"/>
      <c r="AS6" s="419"/>
      <c r="AT6" s="419"/>
      <c r="AU6" s="419"/>
      <c r="AV6" s="419"/>
      <c r="AW6" s="419"/>
      <c r="AX6" s="419"/>
      <c r="AY6" s="419"/>
      <c r="AZ6" s="419"/>
      <c r="BA6" s="419"/>
      <c r="BB6" s="419"/>
      <c r="BC6" s="419"/>
      <c r="BD6" s="419"/>
      <c r="BE6" s="419"/>
      <c r="BF6" s="419"/>
      <c r="BG6" s="419"/>
      <c r="BH6" s="419"/>
      <c r="BI6" s="419"/>
      <c r="BJ6" s="419"/>
      <c r="BK6" s="419"/>
      <c r="BL6" s="419"/>
      <c r="BM6" s="419"/>
      <c r="BN6" s="419"/>
      <c r="BO6" s="419"/>
      <c r="BP6" s="419"/>
      <c r="BQ6" s="419"/>
      <c r="BR6" s="419"/>
    </row>
    <row r="7" spans="1:70" s="414" customFormat="1" ht="16.5">
      <c r="B7" s="434" t="s">
        <v>986</v>
      </c>
      <c r="C7" s="434"/>
      <c r="D7" s="434"/>
      <c r="E7" s="434"/>
      <c r="F7" s="434"/>
      <c r="G7" s="434"/>
      <c r="H7" s="434"/>
      <c r="I7" s="434" t="s">
        <v>1291</v>
      </c>
      <c r="J7" s="434"/>
      <c r="K7" s="434"/>
      <c r="L7" s="434"/>
      <c r="M7" s="434"/>
      <c r="N7" s="434" t="s">
        <v>1</v>
      </c>
      <c r="O7" s="434" t="s">
        <v>897</v>
      </c>
      <c r="P7" s="435"/>
      <c r="Q7" s="434" t="s">
        <v>2</v>
      </c>
      <c r="R7" s="434"/>
      <c r="S7" s="434"/>
      <c r="T7" s="436" t="s">
        <v>3</v>
      </c>
      <c r="U7" s="434" t="s">
        <v>426</v>
      </c>
      <c r="V7" s="434"/>
      <c r="W7" s="434" t="s">
        <v>64</v>
      </c>
      <c r="X7" s="434"/>
      <c r="Y7" s="434" t="s">
        <v>70</v>
      </c>
      <c r="Z7" s="434" t="s">
        <v>71</v>
      </c>
      <c r="AA7" s="434"/>
      <c r="AB7" s="434" t="s">
        <v>4</v>
      </c>
      <c r="AC7" s="434"/>
      <c r="AD7" s="434"/>
      <c r="AE7" s="434" t="s">
        <v>7</v>
      </c>
      <c r="AF7" s="194"/>
      <c r="AG7" s="419"/>
      <c r="AH7" s="419"/>
      <c r="AI7" s="419"/>
      <c r="AJ7" s="419"/>
      <c r="AK7" s="419"/>
      <c r="AL7" s="419"/>
      <c r="AM7" s="419"/>
      <c r="AN7" s="419"/>
      <c r="AO7" s="419"/>
      <c r="AP7" s="419"/>
      <c r="AQ7" s="419"/>
      <c r="AR7" s="419"/>
      <c r="AS7" s="419"/>
      <c r="AT7" s="419"/>
      <c r="AU7" s="419"/>
      <c r="AV7" s="419"/>
      <c r="AW7" s="419"/>
      <c r="AX7" s="419"/>
      <c r="AY7" s="419"/>
      <c r="AZ7" s="419"/>
      <c r="BA7" s="419"/>
      <c r="BB7" s="419"/>
      <c r="BC7" s="419"/>
      <c r="BD7" s="419"/>
      <c r="BE7" s="419"/>
      <c r="BF7" s="419"/>
      <c r="BG7" s="419"/>
      <c r="BH7" s="419"/>
      <c r="BI7" s="419"/>
      <c r="BJ7" s="419"/>
      <c r="BK7" s="419"/>
      <c r="BL7" s="419"/>
      <c r="BM7" s="419"/>
      <c r="BN7" s="419"/>
      <c r="BO7" s="419"/>
      <c r="BP7" s="419"/>
      <c r="BQ7" s="419"/>
      <c r="BR7" s="419"/>
    </row>
    <row r="8" spans="1:70" s="414" customFormat="1" ht="16.5">
      <c r="B8" s="434"/>
      <c r="C8" s="434" t="s">
        <v>53</v>
      </c>
      <c r="D8" s="434" t="s">
        <v>52</v>
      </c>
      <c r="E8" s="434" t="s">
        <v>54</v>
      </c>
      <c r="F8" s="434" t="s">
        <v>59</v>
      </c>
      <c r="G8" s="434" t="s">
        <v>60</v>
      </c>
      <c r="H8" s="434" t="s">
        <v>1249</v>
      </c>
      <c r="I8" s="434" t="s">
        <v>1292</v>
      </c>
      <c r="J8" s="434" t="s">
        <v>1297</v>
      </c>
      <c r="K8" s="434" t="s">
        <v>1298</v>
      </c>
      <c r="L8" s="434" t="s">
        <v>1300</v>
      </c>
      <c r="M8" s="434" t="s">
        <v>69</v>
      </c>
      <c r="N8" s="434"/>
      <c r="O8" s="434"/>
      <c r="P8" s="435" t="s">
        <v>1308</v>
      </c>
      <c r="Q8" s="434" t="s">
        <v>9</v>
      </c>
      <c r="R8" s="434" t="s">
        <v>10</v>
      </c>
      <c r="S8" s="434" t="s">
        <v>1078</v>
      </c>
      <c r="T8" s="436"/>
      <c r="U8" s="434" t="s">
        <v>427</v>
      </c>
      <c r="V8" s="434" t="s">
        <v>428</v>
      </c>
      <c r="W8" s="434" t="s">
        <v>65</v>
      </c>
      <c r="X8" s="434" t="s">
        <v>66</v>
      </c>
      <c r="Y8" s="434"/>
      <c r="Z8" s="434" t="s">
        <v>72</v>
      </c>
      <c r="AA8" s="434" t="s">
        <v>73</v>
      </c>
      <c r="AB8" s="434" t="s">
        <v>50</v>
      </c>
      <c r="AC8" s="434" t="s">
        <v>51</v>
      </c>
      <c r="AD8" s="434" t="s">
        <v>5</v>
      </c>
      <c r="AE8" s="434"/>
      <c r="AF8" s="194"/>
      <c r="AG8" s="419"/>
      <c r="AH8" s="419"/>
      <c r="AI8" s="419"/>
      <c r="AJ8" s="419"/>
      <c r="AK8" s="419"/>
      <c r="AL8" s="419"/>
      <c r="AM8" s="419"/>
      <c r="AN8" s="419"/>
      <c r="AO8" s="419"/>
      <c r="AP8" s="419"/>
      <c r="AQ8" s="419"/>
      <c r="AR8" s="419"/>
      <c r="AS8" s="419"/>
      <c r="AT8" s="419"/>
      <c r="AU8" s="419"/>
      <c r="AV8" s="419"/>
      <c r="AW8" s="419"/>
      <c r="AX8" s="419"/>
      <c r="AY8" s="419"/>
      <c r="AZ8" s="419"/>
      <c r="BA8" s="419"/>
      <c r="BB8" s="419"/>
      <c r="BC8" s="419"/>
      <c r="BD8" s="419"/>
      <c r="BE8" s="419"/>
      <c r="BF8" s="419"/>
      <c r="BG8" s="419"/>
      <c r="BH8" s="419"/>
      <c r="BI8" s="419"/>
      <c r="BJ8" s="419"/>
      <c r="BK8" s="419"/>
      <c r="BL8" s="419"/>
      <c r="BM8" s="419"/>
      <c r="BN8" s="419"/>
      <c r="BO8" s="419"/>
      <c r="BP8" s="419"/>
      <c r="BQ8" s="419"/>
      <c r="BR8" s="419"/>
    </row>
    <row r="9" spans="1:70" s="215" customFormat="1" ht="16.5" customHeight="1">
      <c r="A9" s="215">
        <v>1</v>
      </c>
      <c r="B9" s="200" t="s">
        <v>1351</v>
      </c>
      <c r="C9" s="199">
        <v>28</v>
      </c>
      <c r="D9" s="199"/>
      <c r="E9" s="200" t="s">
        <v>609</v>
      </c>
      <c r="F9" s="199"/>
      <c r="G9" s="199"/>
      <c r="H9" s="160" t="s">
        <v>1098</v>
      </c>
      <c r="I9" s="159"/>
      <c r="J9" s="159"/>
      <c r="K9" s="159"/>
      <c r="L9" s="159"/>
      <c r="M9" s="228" t="s">
        <v>1109</v>
      </c>
      <c r="N9" s="418" t="s">
        <v>1110</v>
      </c>
      <c r="O9" s="245"/>
      <c r="P9" s="207">
        <v>43831</v>
      </c>
      <c r="Q9" s="428">
        <v>43875</v>
      </c>
      <c r="R9" s="428">
        <v>43889</v>
      </c>
      <c r="S9" s="245"/>
      <c r="T9" s="247">
        <v>19800000</v>
      </c>
      <c r="U9" s="433" t="s">
        <v>429</v>
      </c>
      <c r="V9" s="240" t="s">
        <v>430</v>
      </c>
      <c r="W9" s="222"/>
      <c r="X9" s="222"/>
      <c r="Y9" s="222"/>
      <c r="Z9" s="222"/>
      <c r="AA9" s="223"/>
      <c r="AB9" s="228" t="s">
        <v>1113</v>
      </c>
      <c r="AC9" s="228">
        <v>2228600147</v>
      </c>
      <c r="AD9" s="246" t="s">
        <v>1115</v>
      </c>
      <c r="AE9" s="437" t="s">
        <v>1488</v>
      </c>
      <c r="AF9" s="214"/>
    </row>
    <row r="10" spans="1:70" s="215" customFormat="1" ht="16.5" customHeight="1">
      <c r="A10" s="216">
        <v>2</v>
      </c>
      <c r="B10" s="200" t="s">
        <v>1352</v>
      </c>
      <c r="C10" s="199">
        <v>29</v>
      </c>
      <c r="D10" s="199"/>
      <c r="E10" s="200" t="s">
        <v>609</v>
      </c>
      <c r="F10" s="199"/>
      <c r="G10" s="199"/>
      <c r="H10" s="160" t="s">
        <v>1098</v>
      </c>
      <c r="I10" s="159"/>
      <c r="J10" s="159"/>
      <c r="K10" s="159"/>
      <c r="L10" s="159"/>
      <c r="M10" s="228" t="s">
        <v>1111</v>
      </c>
      <c r="N10" s="418" t="s">
        <v>1112</v>
      </c>
      <c r="O10" s="245"/>
      <c r="P10" s="207">
        <v>43831</v>
      </c>
      <c r="Q10" s="428">
        <v>43875</v>
      </c>
      <c r="R10" s="428">
        <v>43889</v>
      </c>
      <c r="S10" s="245"/>
      <c r="T10" s="247">
        <v>16100000</v>
      </c>
      <c r="U10" s="433" t="s">
        <v>429</v>
      </c>
      <c r="V10" s="240" t="s">
        <v>430</v>
      </c>
      <c r="W10" s="222"/>
      <c r="X10" s="222"/>
      <c r="Y10" s="222"/>
      <c r="Z10" s="222"/>
      <c r="AA10" s="223"/>
      <c r="AB10" s="228" t="s">
        <v>1114</v>
      </c>
      <c r="AC10" s="228">
        <v>8908800395</v>
      </c>
      <c r="AD10" s="246" t="s">
        <v>1116</v>
      </c>
      <c r="AE10" s="437" t="s">
        <v>1488</v>
      </c>
      <c r="AF10" s="214"/>
    </row>
    <row r="11" spans="1:70" s="215" customFormat="1" ht="16.5" customHeight="1">
      <c r="A11" s="216">
        <v>3</v>
      </c>
      <c r="B11" s="200" t="s">
        <v>863</v>
      </c>
      <c r="C11" s="199">
        <v>39</v>
      </c>
      <c r="D11" s="199"/>
      <c r="E11" s="200" t="s">
        <v>1134</v>
      </c>
      <c r="F11" s="201"/>
      <c r="G11" s="201"/>
      <c r="H11" s="160" t="s">
        <v>1098</v>
      </c>
      <c r="I11" s="203"/>
      <c r="J11" s="203"/>
      <c r="K11" s="203"/>
      <c r="L11" s="203"/>
      <c r="M11" s="204" t="s">
        <v>1153</v>
      </c>
      <c r="N11" s="321" t="s">
        <v>1154</v>
      </c>
      <c r="O11" s="206" t="s">
        <v>1213</v>
      </c>
      <c r="P11" s="207">
        <v>43831</v>
      </c>
      <c r="Q11" s="238">
        <v>43831</v>
      </c>
      <c r="R11" s="238">
        <v>44196</v>
      </c>
      <c r="S11" s="201"/>
      <c r="T11" s="208">
        <v>1848000</v>
      </c>
      <c r="U11" s="433" t="s">
        <v>429</v>
      </c>
      <c r="V11" s="240" t="s">
        <v>430</v>
      </c>
      <c r="W11" s="211"/>
      <c r="X11" s="211"/>
      <c r="Y11" s="211"/>
      <c r="Z11" s="211"/>
      <c r="AA11" s="211"/>
      <c r="AB11" s="204" t="s">
        <v>1137</v>
      </c>
      <c r="AC11" s="212">
        <v>1081458443</v>
      </c>
      <c r="AD11" s="205" t="s">
        <v>1148</v>
      </c>
      <c r="AE11" s="160" t="s">
        <v>1488</v>
      </c>
      <c r="AF11" s="214"/>
    </row>
    <row r="12" spans="1:70" s="215" customFormat="1" ht="16.5" customHeight="1">
      <c r="A12" s="215">
        <v>4</v>
      </c>
      <c r="B12" s="200" t="s">
        <v>866</v>
      </c>
      <c r="C12" s="199">
        <v>40</v>
      </c>
      <c r="D12" s="199"/>
      <c r="E12" s="200" t="s">
        <v>1134</v>
      </c>
      <c r="F12" s="201"/>
      <c r="G12" s="201"/>
      <c r="H12" s="200" t="s">
        <v>1250</v>
      </c>
      <c r="I12" s="203"/>
      <c r="J12" s="203"/>
      <c r="K12" s="203"/>
      <c r="L12" s="203"/>
      <c r="M12" s="204" t="s">
        <v>1155</v>
      </c>
      <c r="N12" s="418" t="s">
        <v>1156</v>
      </c>
      <c r="O12" s="206" t="s">
        <v>1213</v>
      </c>
      <c r="P12" s="207">
        <v>43831</v>
      </c>
      <c r="Q12" s="238">
        <v>43831</v>
      </c>
      <c r="R12" s="238">
        <v>44196</v>
      </c>
      <c r="S12" s="201"/>
      <c r="T12" s="208">
        <v>3780000</v>
      </c>
      <c r="U12" s="433" t="s">
        <v>429</v>
      </c>
      <c r="V12" s="240" t="s">
        <v>430</v>
      </c>
      <c r="W12" s="211"/>
      <c r="X12" s="211"/>
      <c r="Y12" s="211"/>
      <c r="Z12" s="211"/>
      <c r="AA12" s="211"/>
      <c r="AB12" s="204" t="s">
        <v>1201</v>
      </c>
      <c r="AC12" s="212">
        <v>1198210657</v>
      </c>
      <c r="AD12" s="205" t="s">
        <v>1234</v>
      </c>
      <c r="AE12" s="160" t="s">
        <v>1488</v>
      </c>
      <c r="AF12" s="214"/>
    </row>
    <row r="13" spans="1:70" s="216" customFormat="1" ht="16.5" customHeight="1">
      <c r="A13" s="215">
        <v>5</v>
      </c>
      <c r="B13" s="200" t="s">
        <v>864</v>
      </c>
      <c r="C13" s="199">
        <v>41</v>
      </c>
      <c r="D13" s="199"/>
      <c r="E13" s="200" t="s">
        <v>1134</v>
      </c>
      <c r="F13" s="201"/>
      <c r="G13" s="201"/>
      <c r="H13" s="160" t="s">
        <v>1098</v>
      </c>
      <c r="I13" s="203"/>
      <c r="J13" s="203"/>
      <c r="K13" s="203"/>
      <c r="L13" s="203"/>
      <c r="M13" s="204" t="s">
        <v>1157</v>
      </c>
      <c r="N13" s="321" t="s">
        <v>1158</v>
      </c>
      <c r="O13" s="206" t="s">
        <v>1213</v>
      </c>
      <c r="P13" s="207">
        <v>43831</v>
      </c>
      <c r="Q13" s="238">
        <v>43831</v>
      </c>
      <c r="R13" s="238">
        <v>44196</v>
      </c>
      <c r="S13" s="201"/>
      <c r="T13" s="208">
        <v>3960000</v>
      </c>
      <c r="U13" s="433" t="s">
        <v>429</v>
      </c>
      <c r="V13" s="240" t="s">
        <v>430</v>
      </c>
      <c r="W13" s="211"/>
      <c r="X13" s="211"/>
      <c r="Y13" s="211"/>
      <c r="Z13" s="211"/>
      <c r="AA13" s="211"/>
      <c r="AB13" s="204" t="s">
        <v>139</v>
      </c>
      <c r="AC13" s="212">
        <v>3018174419</v>
      </c>
      <c r="AD13" s="205" t="s">
        <v>164</v>
      </c>
      <c r="AE13" s="160" t="s">
        <v>1488</v>
      </c>
      <c r="AF13" s="214"/>
    </row>
    <row r="14" spans="1:70" s="216" customFormat="1" ht="16.5" customHeight="1">
      <c r="A14" s="216">
        <v>6</v>
      </c>
      <c r="B14" s="200" t="s">
        <v>867</v>
      </c>
      <c r="C14" s="199">
        <v>42</v>
      </c>
      <c r="D14" s="199"/>
      <c r="E14" s="200" t="s">
        <v>1134</v>
      </c>
      <c r="F14" s="201"/>
      <c r="G14" s="201"/>
      <c r="H14" s="160" t="s">
        <v>1098</v>
      </c>
      <c r="I14" s="203"/>
      <c r="J14" s="203"/>
      <c r="K14" s="203"/>
      <c r="L14" s="203"/>
      <c r="M14" s="204" t="s">
        <v>1159</v>
      </c>
      <c r="N14" s="321" t="s">
        <v>1160</v>
      </c>
      <c r="O14" s="206" t="s">
        <v>1213</v>
      </c>
      <c r="P14" s="207">
        <v>43831</v>
      </c>
      <c r="Q14" s="238">
        <v>43831</v>
      </c>
      <c r="R14" s="238">
        <v>44196</v>
      </c>
      <c r="S14" s="201"/>
      <c r="T14" s="208">
        <v>9873600</v>
      </c>
      <c r="U14" s="433" t="s">
        <v>429</v>
      </c>
      <c r="V14" s="240" t="s">
        <v>430</v>
      </c>
      <c r="W14" s="211"/>
      <c r="X14" s="211"/>
      <c r="Y14" s="211"/>
      <c r="Z14" s="211"/>
      <c r="AA14" s="211"/>
      <c r="AB14" s="204" t="s">
        <v>32</v>
      </c>
      <c r="AC14" s="212">
        <v>1058658780</v>
      </c>
      <c r="AD14" s="205" t="s">
        <v>1235</v>
      </c>
      <c r="AE14" s="160" t="s">
        <v>1488</v>
      </c>
      <c r="AF14" s="214"/>
    </row>
    <row r="15" spans="1:70" s="216" customFormat="1" ht="16.5" customHeight="1">
      <c r="A15" s="216">
        <v>7</v>
      </c>
      <c r="B15" s="200" t="s">
        <v>868</v>
      </c>
      <c r="C15" s="199">
        <v>25</v>
      </c>
      <c r="D15" s="199"/>
      <c r="E15" s="200" t="s">
        <v>1104</v>
      </c>
      <c r="F15" s="199"/>
      <c r="G15" s="199"/>
      <c r="H15" s="160" t="s">
        <v>1098</v>
      </c>
      <c r="I15" s="159"/>
      <c r="J15" s="159"/>
      <c r="K15" s="159"/>
      <c r="L15" s="159"/>
      <c r="M15" s="202" t="s">
        <v>1053</v>
      </c>
      <c r="N15" s="418" t="s">
        <v>1077</v>
      </c>
      <c r="O15" s="199" t="s">
        <v>1007</v>
      </c>
      <c r="P15" s="218">
        <v>43839</v>
      </c>
      <c r="Q15" s="428">
        <v>43839</v>
      </c>
      <c r="R15" s="428">
        <v>43860</v>
      </c>
      <c r="S15" s="220" t="s">
        <v>1097</v>
      </c>
      <c r="T15" s="221">
        <v>45930000</v>
      </c>
      <c r="U15" s="433" t="s">
        <v>429</v>
      </c>
      <c r="V15" s="240" t="s">
        <v>430</v>
      </c>
      <c r="W15" s="222"/>
      <c r="X15" s="222"/>
      <c r="Y15" s="222"/>
      <c r="Z15" s="222"/>
      <c r="AA15" s="223"/>
      <c r="AB15" s="202" t="s">
        <v>1029</v>
      </c>
      <c r="AC15" s="224">
        <v>1208656011</v>
      </c>
      <c r="AD15" s="217" t="s">
        <v>1020</v>
      </c>
      <c r="AE15" s="437" t="s">
        <v>1488</v>
      </c>
      <c r="AF15" s="214"/>
    </row>
    <row r="16" spans="1:70" s="227" customFormat="1" ht="16.5" customHeight="1">
      <c r="A16" s="215">
        <v>8</v>
      </c>
      <c r="B16" s="200" t="s">
        <v>869</v>
      </c>
      <c r="C16" s="199">
        <v>43</v>
      </c>
      <c r="D16" s="199"/>
      <c r="E16" s="200" t="s">
        <v>1134</v>
      </c>
      <c r="F16" s="201"/>
      <c r="G16" s="201"/>
      <c r="H16" s="200" t="s">
        <v>1250</v>
      </c>
      <c r="I16" s="203"/>
      <c r="J16" s="203"/>
      <c r="K16" s="203"/>
      <c r="L16" s="203"/>
      <c r="M16" s="204" t="s">
        <v>1161</v>
      </c>
      <c r="N16" s="321" t="s">
        <v>1162</v>
      </c>
      <c r="O16" s="206" t="s">
        <v>1214</v>
      </c>
      <c r="P16" s="207">
        <v>43861</v>
      </c>
      <c r="Q16" s="238">
        <v>43831</v>
      </c>
      <c r="R16" s="238">
        <v>44196</v>
      </c>
      <c r="S16" s="201"/>
      <c r="T16" s="208">
        <v>39600000</v>
      </c>
      <c r="U16" s="433" t="s">
        <v>429</v>
      </c>
      <c r="V16" s="240" t="s">
        <v>430</v>
      </c>
      <c r="W16" s="211"/>
      <c r="X16" s="211"/>
      <c r="Y16" s="211"/>
      <c r="Z16" s="211"/>
      <c r="AA16" s="211"/>
      <c r="AB16" s="204" t="s">
        <v>22</v>
      </c>
      <c r="AC16" s="212">
        <v>2038128023</v>
      </c>
      <c r="AD16" s="205" t="s">
        <v>23</v>
      </c>
      <c r="AE16" s="160" t="s">
        <v>1488</v>
      </c>
      <c r="AF16" s="214"/>
    </row>
    <row r="17" spans="1:70" s="216" customFormat="1" ht="16.5" customHeight="1">
      <c r="A17" s="215">
        <v>9</v>
      </c>
      <c r="B17" s="200" t="s">
        <v>870</v>
      </c>
      <c r="C17" s="199">
        <v>44</v>
      </c>
      <c r="D17" s="201"/>
      <c r="E17" s="200" t="s">
        <v>1134</v>
      </c>
      <c r="F17" s="201"/>
      <c r="G17" s="201"/>
      <c r="H17" s="200" t="s">
        <v>1250</v>
      </c>
      <c r="I17" s="203"/>
      <c r="J17" s="203"/>
      <c r="K17" s="203"/>
      <c r="L17" s="203"/>
      <c r="M17" s="204" t="s">
        <v>1163</v>
      </c>
      <c r="N17" s="321" t="s">
        <v>1164</v>
      </c>
      <c r="O17" s="206" t="s">
        <v>1215</v>
      </c>
      <c r="P17" s="207">
        <v>43882</v>
      </c>
      <c r="Q17" s="238">
        <v>43882</v>
      </c>
      <c r="R17" s="238">
        <v>44196</v>
      </c>
      <c r="S17" s="201"/>
      <c r="T17" s="208">
        <v>333740000</v>
      </c>
      <c r="U17" s="239">
        <v>100122000</v>
      </c>
      <c r="V17" s="240">
        <f>IF(U17/T17=0,"",U17/T17)</f>
        <v>0.3</v>
      </c>
      <c r="W17" s="228"/>
      <c r="X17" s="228"/>
      <c r="Y17" s="228"/>
      <c r="Z17" s="228"/>
      <c r="AA17" s="228"/>
      <c r="AB17" s="204" t="s">
        <v>20</v>
      </c>
      <c r="AC17" s="212">
        <v>1288636042</v>
      </c>
      <c r="AD17" s="205" t="s">
        <v>1008</v>
      </c>
      <c r="AE17" s="160" t="s">
        <v>1488</v>
      </c>
      <c r="AF17" s="214"/>
    </row>
    <row r="18" spans="1:70" s="216" customFormat="1" ht="16.5" customHeight="1">
      <c r="A18" s="216">
        <v>10</v>
      </c>
      <c r="B18" s="200" t="s">
        <v>871</v>
      </c>
      <c r="C18" s="199">
        <v>45</v>
      </c>
      <c r="D18" s="201"/>
      <c r="E18" s="200" t="s">
        <v>1134</v>
      </c>
      <c r="F18" s="201"/>
      <c r="G18" s="201"/>
      <c r="H18" s="200" t="s">
        <v>1250</v>
      </c>
      <c r="I18" s="203"/>
      <c r="J18" s="203"/>
      <c r="K18" s="203"/>
      <c r="L18" s="203"/>
      <c r="M18" s="204" t="s">
        <v>1165</v>
      </c>
      <c r="N18" s="321" t="s">
        <v>1166</v>
      </c>
      <c r="O18" s="206" t="s">
        <v>1216</v>
      </c>
      <c r="P18" s="207">
        <v>43903</v>
      </c>
      <c r="Q18" s="238">
        <v>43903</v>
      </c>
      <c r="R18" s="238">
        <v>43952</v>
      </c>
      <c r="S18" s="201"/>
      <c r="T18" s="208">
        <v>6600000</v>
      </c>
      <c r="U18" s="433" t="s">
        <v>429</v>
      </c>
      <c r="V18" s="240" t="s">
        <v>430</v>
      </c>
      <c r="W18" s="228"/>
      <c r="X18" s="228"/>
      <c r="Y18" s="228"/>
      <c r="Z18" s="228"/>
      <c r="AA18" s="228"/>
      <c r="AB18" s="204" t="s">
        <v>1202</v>
      </c>
      <c r="AC18" s="212">
        <v>1078207824</v>
      </c>
      <c r="AD18" s="205" t="s">
        <v>1236</v>
      </c>
      <c r="AE18" s="160" t="s">
        <v>1488</v>
      </c>
      <c r="AF18" s="214"/>
    </row>
    <row r="19" spans="1:70" s="216" customFormat="1" ht="16.5" customHeight="1">
      <c r="A19" s="216">
        <v>11</v>
      </c>
      <c r="B19" s="200" t="s">
        <v>872</v>
      </c>
      <c r="C19" s="199">
        <v>62</v>
      </c>
      <c r="D19" s="201"/>
      <c r="E19" s="200" t="s">
        <v>1134</v>
      </c>
      <c r="F19" s="201"/>
      <c r="G19" s="201"/>
      <c r="H19" s="204" t="s">
        <v>1200</v>
      </c>
      <c r="I19" s="203"/>
      <c r="J19" s="203"/>
      <c r="K19" s="203"/>
      <c r="L19" s="203"/>
      <c r="M19" s="204" t="s">
        <v>1198</v>
      </c>
      <c r="N19" s="321" t="s">
        <v>1199</v>
      </c>
      <c r="O19" s="206" t="s">
        <v>1233</v>
      </c>
      <c r="P19" s="207">
        <v>43920</v>
      </c>
      <c r="Q19" s="238">
        <v>43920</v>
      </c>
      <c r="R19" s="238">
        <v>44039</v>
      </c>
      <c r="S19" s="201"/>
      <c r="T19" s="208">
        <v>8800000</v>
      </c>
      <c r="U19" s="433" t="s">
        <v>429</v>
      </c>
      <c r="V19" s="240" t="s">
        <v>430</v>
      </c>
      <c r="W19" s="228"/>
      <c r="X19" s="228"/>
      <c r="Y19" s="228"/>
      <c r="Z19" s="228"/>
      <c r="AA19" s="228"/>
      <c r="AB19" s="204" t="s">
        <v>1212</v>
      </c>
      <c r="AC19" s="212">
        <v>1308167524</v>
      </c>
      <c r="AD19" s="205" t="s">
        <v>1248</v>
      </c>
      <c r="AE19" s="211" t="s">
        <v>429</v>
      </c>
      <c r="AF19" s="214"/>
    </row>
    <row r="20" spans="1:70" s="216" customFormat="1" ht="16.5" customHeight="1">
      <c r="A20" s="215">
        <v>12</v>
      </c>
      <c r="B20" s="200" t="s">
        <v>873</v>
      </c>
      <c r="C20" s="199">
        <v>46</v>
      </c>
      <c r="D20" s="201"/>
      <c r="E20" s="200" t="s">
        <v>1134</v>
      </c>
      <c r="F20" s="201"/>
      <c r="G20" s="201"/>
      <c r="H20" s="200" t="s">
        <v>1250</v>
      </c>
      <c r="I20" s="203"/>
      <c r="J20" s="203"/>
      <c r="K20" s="203"/>
      <c r="L20" s="203"/>
      <c r="M20" s="204" t="s">
        <v>1167</v>
      </c>
      <c r="N20" s="321" t="s">
        <v>1168</v>
      </c>
      <c r="O20" s="206" t="s">
        <v>1217</v>
      </c>
      <c r="P20" s="207">
        <v>43945</v>
      </c>
      <c r="Q20" s="238">
        <v>43970</v>
      </c>
      <c r="R20" s="238">
        <v>44196</v>
      </c>
      <c r="S20" s="201"/>
      <c r="T20" s="208">
        <v>4054600</v>
      </c>
      <c r="U20" s="433" t="s">
        <v>429</v>
      </c>
      <c r="V20" s="240" t="s">
        <v>430</v>
      </c>
      <c r="W20" s="228"/>
      <c r="X20" s="228" t="s">
        <v>1317</v>
      </c>
      <c r="Y20" s="228"/>
      <c r="Z20" s="228"/>
      <c r="AA20" s="228"/>
      <c r="AB20" s="204" t="s">
        <v>1203</v>
      </c>
      <c r="AC20" s="212">
        <v>1078735795</v>
      </c>
      <c r="AD20" s="205" t="s">
        <v>1237</v>
      </c>
      <c r="AE20" s="160" t="s">
        <v>1488</v>
      </c>
      <c r="AF20" s="214"/>
    </row>
    <row r="21" spans="1:70" s="227" customFormat="1" ht="16.5" customHeight="1">
      <c r="A21" s="215">
        <v>13</v>
      </c>
      <c r="B21" s="200" t="s">
        <v>874</v>
      </c>
      <c r="C21" s="307">
        <v>24</v>
      </c>
      <c r="D21" s="307"/>
      <c r="E21" s="200" t="s">
        <v>1104</v>
      </c>
      <c r="F21" s="200"/>
      <c r="G21" s="200"/>
      <c r="H21" s="200" t="s">
        <v>1250</v>
      </c>
      <c r="I21" s="200"/>
      <c r="J21" s="200"/>
      <c r="K21" s="200"/>
      <c r="L21" s="200"/>
      <c r="M21" s="200" t="s">
        <v>1052</v>
      </c>
      <c r="N21" s="418" t="s">
        <v>1076</v>
      </c>
      <c r="O21" s="307" t="s">
        <v>1006</v>
      </c>
      <c r="P21" s="427">
        <v>43964</v>
      </c>
      <c r="Q21" s="428">
        <v>44004</v>
      </c>
      <c r="R21" s="428">
        <v>44074</v>
      </c>
      <c r="S21" s="417" t="s">
        <v>1096</v>
      </c>
      <c r="T21" s="429">
        <v>158120000</v>
      </c>
      <c r="U21" s="433" t="s">
        <v>429</v>
      </c>
      <c r="V21" s="240" t="s">
        <v>430</v>
      </c>
      <c r="W21" s="222"/>
      <c r="X21" s="222"/>
      <c r="Y21" s="222"/>
      <c r="Z21" s="222"/>
      <c r="AA21" s="223"/>
      <c r="AB21" s="200" t="s">
        <v>1028</v>
      </c>
      <c r="AC21" s="430">
        <v>1138132864</v>
      </c>
      <c r="AD21" s="417" t="s">
        <v>1019</v>
      </c>
      <c r="AE21" s="437" t="s">
        <v>1488</v>
      </c>
      <c r="AF21" s="214"/>
    </row>
    <row r="22" spans="1:70" s="216" customFormat="1" ht="16.5" customHeight="1">
      <c r="A22" s="216">
        <v>14</v>
      </c>
      <c r="B22" s="200" t="s">
        <v>875</v>
      </c>
      <c r="C22" s="199">
        <v>23</v>
      </c>
      <c r="D22" s="199"/>
      <c r="E22" s="200" t="s">
        <v>1104</v>
      </c>
      <c r="F22" s="199"/>
      <c r="G22" s="199"/>
      <c r="H22" s="200" t="s">
        <v>1250</v>
      </c>
      <c r="I22" s="159"/>
      <c r="J22" s="159"/>
      <c r="K22" s="159"/>
      <c r="L22" s="159"/>
      <c r="M22" s="202" t="s">
        <v>1051</v>
      </c>
      <c r="N22" s="418" t="s">
        <v>1075</v>
      </c>
      <c r="O22" s="199" t="s">
        <v>1005</v>
      </c>
      <c r="P22" s="218">
        <v>43965</v>
      </c>
      <c r="Q22" s="238">
        <v>43965</v>
      </c>
      <c r="R22" s="238">
        <v>44012</v>
      </c>
      <c r="S22" s="220" t="s">
        <v>1094</v>
      </c>
      <c r="T22" s="221">
        <v>218405000</v>
      </c>
      <c r="U22" s="433" t="s">
        <v>429</v>
      </c>
      <c r="V22" s="240" t="s">
        <v>430</v>
      </c>
      <c r="W22" s="222"/>
      <c r="X22" s="222"/>
      <c r="Y22" s="222"/>
      <c r="Z22" s="222"/>
      <c r="AA22" s="223"/>
      <c r="AB22" s="202" t="s">
        <v>124</v>
      </c>
      <c r="AC22" s="224">
        <v>1138629821</v>
      </c>
      <c r="AD22" s="217" t="s">
        <v>1009</v>
      </c>
      <c r="AE22" s="437" t="s">
        <v>1488</v>
      </c>
      <c r="AF22" s="214"/>
    </row>
    <row r="23" spans="1:70" s="216" customFormat="1" ht="16.5" customHeight="1">
      <c r="A23" s="216">
        <v>15</v>
      </c>
      <c r="B23" s="200" t="s">
        <v>876</v>
      </c>
      <c r="C23" s="199">
        <v>22</v>
      </c>
      <c r="D23" s="199"/>
      <c r="E23" s="200" t="s">
        <v>1104</v>
      </c>
      <c r="F23" s="199"/>
      <c r="G23" s="199"/>
      <c r="H23" s="200" t="s">
        <v>1250</v>
      </c>
      <c r="I23" s="159"/>
      <c r="J23" s="159"/>
      <c r="K23" s="159"/>
      <c r="L23" s="159"/>
      <c r="M23" s="200" t="s">
        <v>1472</v>
      </c>
      <c r="N23" s="418" t="s">
        <v>1074</v>
      </c>
      <c r="O23" s="199" t="s">
        <v>1004</v>
      </c>
      <c r="P23" s="218">
        <v>43969</v>
      </c>
      <c r="Q23" s="238">
        <v>43969</v>
      </c>
      <c r="R23" s="238">
        <v>44012</v>
      </c>
      <c r="S23" s="220" t="s">
        <v>1094</v>
      </c>
      <c r="T23" s="221">
        <v>36000000</v>
      </c>
      <c r="U23" s="433" t="s">
        <v>429</v>
      </c>
      <c r="V23" s="240" t="s">
        <v>430</v>
      </c>
      <c r="W23" s="222"/>
      <c r="X23" s="222"/>
      <c r="Y23" s="222"/>
      <c r="Z23" s="222"/>
      <c r="AA23" s="223"/>
      <c r="AB23" s="202" t="s">
        <v>130</v>
      </c>
      <c r="AC23" s="224">
        <v>1358163353</v>
      </c>
      <c r="AD23" s="217" t="s">
        <v>154</v>
      </c>
      <c r="AE23" s="437" t="s">
        <v>1488</v>
      </c>
      <c r="AF23" s="214"/>
    </row>
    <row r="24" spans="1:70" s="320" customFormat="1" ht="16.5" customHeight="1">
      <c r="A24" s="215">
        <v>16</v>
      </c>
      <c r="B24" s="200" t="s">
        <v>877</v>
      </c>
      <c r="C24" s="199">
        <v>47</v>
      </c>
      <c r="D24" s="201"/>
      <c r="E24" s="200" t="s">
        <v>1134</v>
      </c>
      <c r="F24" s="201"/>
      <c r="G24" s="201"/>
      <c r="H24" s="204" t="s">
        <v>1783</v>
      </c>
      <c r="I24" s="203"/>
      <c r="J24" s="203"/>
      <c r="K24" s="203"/>
      <c r="L24" s="203"/>
      <c r="M24" s="204" t="s">
        <v>1169</v>
      </c>
      <c r="N24" s="321" t="s">
        <v>1170</v>
      </c>
      <c r="O24" s="206" t="s">
        <v>1218</v>
      </c>
      <c r="P24" s="207">
        <v>43970</v>
      </c>
      <c r="Q24" s="238">
        <v>43970</v>
      </c>
      <c r="R24" s="238">
        <v>44196</v>
      </c>
      <c r="S24" s="201"/>
      <c r="T24" s="208">
        <v>72600000</v>
      </c>
      <c r="U24" s="433" t="s">
        <v>429</v>
      </c>
      <c r="V24" s="240" t="s">
        <v>430</v>
      </c>
      <c r="W24" s="228"/>
      <c r="X24" s="228" t="s">
        <v>1317</v>
      </c>
      <c r="Y24" s="228"/>
      <c r="Z24" s="228"/>
      <c r="AA24" s="228"/>
      <c r="AB24" s="204" t="s">
        <v>1203</v>
      </c>
      <c r="AC24" s="212">
        <v>1078735795</v>
      </c>
      <c r="AD24" s="205" t="s">
        <v>1237</v>
      </c>
      <c r="AE24" s="160" t="s">
        <v>1488</v>
      </c>
      <c r="AF24" s="214"/>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c r="BD24" s="216"/>
      <c r="BE24" s="216"/>
      <c r="BF24" s="216"/>
      <c r="BG24" s="216"/>
      <c r="BH24" s="216"/>
      <c r="BI24" s="216"/>
      <c r="BJ24" s="216"/>
      <c r="BK24" s="216"/>
      <c r="BL24" s="216"/>
      <c r="BM24" s="216"/>
      <c r="BN24" s="216"/>
      <c r="BO24" s="216"/>
      <c r="BP24" s="216"/>
      <c r="BQ24" s="216"/>
      <c r="BR24" s="216"/>
    </row>
    <row r="25" spans="1:70" s="216" customFormat="1" ht="16.5" customHeight="1">
      <c r="A25" s="215">
        <v>17</v>
      </c>
      <c r="B25" s="200" t="s">
        <v>1252</v>
      </c>
      <c r="C25" s="199">
        <v>21</v>
      </c>
      <c r="D25" s="199"/>
      <c r="E25" s="200" t="s">
        <v>1104</v>
      </c>
      <c r="F25" s="199"/>
      <c r="G25" s="199"/>
      <c r="H25" s="160" t="s">
        <v>1098</v>
      </c>
      <c r="I25" s="159" t="s">
        <v>1293</v>
      </c>
      <c r="J25" s="159"/>
      <c r="K25" s="159"/>
      <c r="L25" s="159"/>
      <c r="M25" s="202" t="s">
        <v>1049</v>
      </c>
      <c r="N25" s="424" t="s">
        <v>1073</v>
      </c>
      <c r="O25" s="199" t="s">
        <v>1003</v>
      </c>
      <c r="P25" s="218">
        <v>43980</v>
      </c>
      <c r="Q25" s="238">
        <v>43994</v>
      </c>
      <c r="R25" s="257">
        <v>44561</v>
      </c>
      <c r="S25" s="220" t="s">
        <v>1095</v>
      </c>
      <c r="T25" s="221">
        <v>8850000</v>
      </c>
      <c r="U25" s="433" t="s">
        <v>429</v>
      </c>
      <c r="V25" s="240" t="s">
        <v>430</v>
      </c>
      <c r="W25" s="222"/>
      <c r="X25" s="222"/>
      <c r="Y25" s="222"/>
      <c r="Z25" s="222"/>
      <c r="AA25" s="223"/>
      <c r="AB25" s="202" t="s">
        <v>137</v>
      </c>
      <c r="AC25" s="224">
        <v>1220168331</v>
      </c>
      <c r="AD25" s="217" t="s">
        <v>160</v>
      </c>
      <c r="AE25" s="437" t="s">
        <v>1488</v>
      </c>
      <c r="AF25" s="214"/>
    </row>
    <row r="26" spans="1:70" s="216" customFormat="1" ht="16.5" customHeight="1">
      <c r="A26" s="216">
        <v>18</v>
      </c>
      <c r="B26" s="200" t="s">
        <v>1253</v>
      </c>
      <c r="C26" s="199">
        <v>20</v>
      </c>
      <c r="D26" s="199"/>
      <c r="E26" s="200" t="s">
        <v>1104</v>
      </c>
      <c r="F26" s="199"/>
      <c r="G26" s="199"/>
      <c r="H26" s="200" t="s">
        <v>1250</v>
      </c>
      <c r="I26" s="159"/>
      <c r="J26" s="159"/>
      <c r="K26" s="159"/>
      <c r="L26" s="159"/>
      <c r="M26" s="202" t="s">
        <v>1048</v>
      </c>
      <c r="N26" s="418" t="s">
        <v>1072</v>
      </c>
      <c r="O26" s="199" t="s">
        <v>1002</v>
      </c>
      <c r="P26" s="218">
        <v>43983</v>
      </c>
      <c r="Q26" s="238">
        <v>43983</v>
      </c>
      <c r="R26" s="238">
        <v>44012</v>
      </c>
      <c r="S26" s="220" t="s">
        <v>1094</v>
      </c>
      <c r="T26" s="221">
        <v>564000000</v>
      </c>
      <c r="U26" s="433" t="s">
        <v>429</v>
      </c>
      <c r="V26" s="240" t="s">
        <v>430</v>
      </c>
      <c r="W26" s="222"/>
      <c r="X26" s="222"/>
      <c r="Y26" s="222"/>
      <c r="Z26" s="222"/>
      <c r="AA26" s="223"/>
      <c r="AB26" s="202" t="s">
        <v>124</v>
      </c>
      <c r="AC26" s="224">
        <v>1138629821</v>
      </c>
      <c r="AD26" s="217" t="s">
        <v>1009</v>
      </c>
      <c r="AE26" s="437" t="s">
        <v>1488</v>
      </c>
      <c r="AF26" s="214"/>
    </row>
    <row r="27" spans="1:70" s="216" customFormat="1" ht="16.5" customHeight="1">
      <c r="A27" s="216">
        <v>19</v>
      </c>
      <c r="B27" s="200" t="s">
        <v>1254</v>
      </c>
      <c r="C27" s="199">
        <v>19</v>
      </c>
      <c r="D27" s="230"/>
      <c r="E27" s="200" t="s">
        <v>1104</v>
      </c>
      <c r="F27" s="230"/>
      <c r="G27" s="230"/>
      <c r="H27" s="160" t="s">
        <v>1098</v>
      </c>
      <c r="I27" s="160"/>
      <c r="J27" s="160"/>
      <c r="K27" s="160"/>
      <c r="L27" s="160"/>
      <c r="M27" s="202" t="s">
        <v>1047</v>
      </c>
      <c r="N27" s="418" t="s">
        <v>1071</v>
      </c>
      <c r="O27" s="199" t="s">
        <v>1001</v>
      </c>
      <c r="P27" s="218">
        <v>43984</v>
      </c>
      <c r="Q27" s="238">
        <v>43984</v>
      </c>
      <c r="R27" s="238">
        <v>44001</v>
      </c>
      <c r="S27" s="220" t="s">
        <v>1093</v>
      </c>
      <c r="T27" s="221">
        <v>17078600</v>
      </c>
      <c r="U27" s="433" t="s">
        <v>429</v>
      </c>
      <c r="V27" s="240" t="s">
        <v>430</v>
      </c>
      <c r="W27" s="232"/>
      <c r="X27" s="232"/>
      <c r="Y27" s="232"/>
      <c r="Z27" s="232"/>
      <c r="AA27" s="233"/>
      <c r="AB27" s="202" t="s">
        <v>132</v>
      </c>
      <c r="AC27" s="224">
        <v>2048622309</v>
      </c>
      <c r="AD27" s="217" t="s">
        <v>1018</v>
      </c>
      <c r="AE27" s="437" t="s">
        <v>1488</v>
      </c>
      <c r="AF27" s="214"/>
    </row>
    <row r="28" spans="1:70" s="216" customFormat="1" ht="16.5" customHeight="1">
      <c r="A28" s="215">
        <v>20</v>
      </c>
      <c r="B28" s="200" t="s">
        <v>1255</v>
      </c>
      <c r="C28" s="199">
        <v>17</v>
      </c>
      <c r="D28" s="199"/>
      <c r="E28" s="200" t="s">
        <v>1104</v>
      </c>
      <c r="F28" s="199"/>
      <c r="G28" s="199"/>
      <c r="H28" s="160" t="s">
        <v>1098</v>
      </c>
      <c r="I28" s="159"/>
      <c r="J28" s="159"/>
      <c r="K28" s="159"/>
      <c r="L28" s="159"/>
      <c r="M28" s="202" t="s">
        <v>1045</v>
      </c>
      <c r="N28" s="418" t="s">
        <v>1069</v>
      </c>
      <c r="O28" s="199" t="s">
        <v>1000</v>
      </c>
      <c r="P28" s="218">
        <v>43987</v>
      </c>
      <c r="Q28" s="238">
        <v>43987</v>
      </c>
      <c r="R28" s="257">
        <v>44561</v>
      </c>
      <c r="S28" s="220" t="s">
        <v>1091</v>
      </c>
      <c r="T28" s="221">
        <v>17207410</v>
      </c>
      <c r="U28" s="433" t="s">
        <v>429</v>
      </c>
      <c r="V28" s="240" t="s">
        <v>430</v>
      </c>
      <c r="W28" s="222"/>
      <c r="X28" s="222"/>
      <c r="Y28" s="222"/>
      <c r="Z28" s="222"/>
      <c r="AA28" s="223"/>
      <c r="AB28" s="202" t="s">
        <v>1027</v>
      </c>
      <c r="AC28" s="224">
        <v>7181601381</v>
      </c>
      <c r="AD28" s="217" t="s">
        <v>1017</v>
      </c>
      <c r="AE28" s="437" t="s">
        <v>1488</v>
      </c>
      <c r="AF28" s="214"/>
    </row>
    <row r="29" spans="1:70" s="216" customFormat="1" ht="16.5" customHeight="1">
      <c r="A29" s="215">
        <v>21</v>
      </c>
      <c r="B29" s="200" t="s">
        <v>1256</v>
      </c>
      <c r="C29" s="199">
        <v>18</v>
      </c>
      <c r="D29" s="199"/>
      <c r="E29" s="200" t="s">
        <v>1104</v>
      </c>
      <c r="F29" s="199"/>
      <c r="G29" s="199"/>
      <c r="H29" s="160" t="s">
        <v>1098</v>
      </c>
      <c r="I29" s="159"/>
      <c r="J29" s="159"/>
      <c r="K29" s="159"/>
      <c r="L29" s="159"/>
      <c r="M29" s="202" t="s">
        <v>1046</v>
      </c>
      <c r="N29" s="418" t="s">
        <v>1070</v>
      </c>
      <c r="O29" s="199" t="s">
        <v>1000</v>
      </c>
      <c r="P29" s="218">
        <v>43987</v>
      </c>
      <c r="Q29" s="238">
        <v>43987</v>
      </c>
      <c r="R29" s="238">
        <v>44001</v>
      </c>
      <c r="S29" s="220" t="s">
        <v>1092</v>
      </c>
      <c r="T29" s="221">
        <v>18097420</v>
      </c>
      <c r="U29" s="433" t="s">
        <v>429</v>
      </c>
      <c r="V29" s="240" t="s">
        <v>430</v>
      </c>
      <c r="W29" s="222"/>
      <c r="X29" s="222"/>
      <c r="Y29" s="222"/>
      <c r="Z29" s="222"/>
      <c r="AA29" s="223"/>
      <c r="AB29" s="202" t="s">
        <v>1027</v>
      </c>
      <c r="AC29" s="224">
        <v>7181601381</v>
      </c>
      <c r="AD29" s="217" t="s">
        <v>1017</v>
      </c>
      <c r="AE29" s="437" t="s">
        <v>1488</v>
      </c>
      <c r="AF29" s="214"/>
    </row>
    <row r="30" spans="1:70" s="227" customFormat="1" ht="16.5" customHeight="1">
      <c r="A30" s="216">
        <v>22</v>
      </c>
      <c r="B30" s="200" t="s">
        <v>1257</v>
      </c>
      <c r="C30" s="199">
        <v>49</v>
      </c>
      <c r="D30" s="201"/>
      <c r="E30" s="200" t="s">
        <v>1134</v>
      </c>
      <c r="F30" s="201"/>
      <c r="G30" s="201"/>
      <c r="H30" s="160" t="s">
        <v>1098</v>
      </c>
      <c r="I30" s="203"/>
      <c r="J30" s="203"/>
      <c r="K30" s="203"/>
      <c r="L30" s="203"/>
      <c r="M30" s="204" t="s">
        <v>1173</v>
      </c>
      <c r="N30" s="321" t="s">
        <v>1174</v>
      </c>
      <c r="O30" s="206" t="s">
        <v>1220</v>
      </c>
      <c r="P30" s="207">
        <v>43993</v>
      </c>
      <c r="Q30" s="238">
        <v>43994</v>
      </c>
      <c r="R30" s="238">
        <v>44286</v>
      </c>
      <c r="S30" s="201"/>
      <c r="T30" s="208">
        <v>11831000</v>
      </c>
      <c r="U30" s="239">
        <v>5915500</v>
      </c>
      <c r="V30" s="240">
        <f>IF(U30/T30=0,"",U30/T30)</f>
        <v>0.5</v>
      </c>
      <c r="W30" s="228"/>
      <c r="X30" s="228" t="s">
        <v>1317</v>
      </c>
      <c r="Y30" s="228"/>
      <c r="Z30" s="228"/>
      <c r="AA30" s="228"/>
      <c r="AB30" s="204" t="s">
        <v>1205</v>
      </c>
      <c r="AC30" s="212">
        <v>8848200044</v>
      </c>
      <c r="AD30" s="205" t="s">
        <v>1239</v>
      </c>
      <c r="AE30" s="160" t="s">
        <v>1488</v>
      </c>
      <c r="AF30" s="214"/>
    </row>
    <row r="31" spans="1:70" s="216" customFormat="1" ht="16.5" customHeight="1">
      <c r="A31" s="216">
        <v>23</v>
      </c>
      <c r="B31" s="200" t="s">
        <v>1251</v>
      </c>
      <c r="C31" s="199">
        <v>16</v>
      </c>
      <c r="D31" s="199"/>
      <c r="E31" s="200" t="s">
        <v>1104</v>
      </c>
      <c r="F31" s="199"/>
      <c r="G31" s="199"/>
      <c r="H31" s="160" t="s">
        <v>1098</v>
      </c>
      <c r="I31" s="159"/>
      <c r="J31" s="159"/>
      <c r="K31" s="159"/>
      <c r="L31" s="159"/>
      <c r="M31" s="202" t="s">
        <v>1044</v>
      </c>
      <c r="N31" s="418" t="s">
        <v>1068</v>
      </c>
      <c r="O31" s="199" t="s">
        <v>999</v>
      </c>
      <c r="P31" s="218">
        <v>44011</v>
      </c>
      <c r="Q31" s="238">
        <v>44011</v>
      </c>
      <c r="R31" s="238">
        <v>44042</v>
      </c>
      <c r="S31" s="220" t="s">
        <v>1090</v>
      </c>
      <c r="T31" s="221">
        <v>17600000</v>
      </c>
      <c r="U31" s="433" t="s">
        <v>429</v>
      </c>
      <c r="V31" s="240" t="s">
        <v>430</v>
      </c>
      <c r="W31" s="222"/>
      <c r="X31" s="222"/>
      <c r="Y31" s="222"/>
      <c r="Z31" s="222"/>
      <c r="AA31" s="223"/>
      <c r="AB31" s="202" t="s">
        <v>139</v>
      </c>
      <c r="AC31" s="224">
        <v>3018174419</v>
      </c>
      <c r="AD31" s="217" t="s">
        <v>164</v>
      </c>
      <c r="AE31" s="437" t="s">
        <v>1488</v>
      </c>
      <c r="AF31" s="214"/>
    </row>
    <row r="32" spans="1:70" s="216" customFormat="1" ht="16.5" customHeight="1">
      <c r="A32" s="215">
        <v>24</v>
      </c>
      <c r="B32" s="200" t="s">
        <v>1258</v>
      </c>
      <c r="C32" s="199">
        <v>48</v>
      </c>
      <c r="D32" s="201"/>
      <c r="E32" s="200" t="s">
        <v>1134</v>
      </c>
      <c r="F32" s="201"/>
      <c r="G32" s="201"/>
      <c r="H32" s="160" t="s">
        <v>1098</v>
      </c>
      <c r="I32" s="203"/>
      <c r="J32" s="203"/>
      <c r="K32" s="203"/>
      <c r="L32" s="203"/>
      <c r="M32" s="204" t="s">
        <v>1171</v>
      </c>
      <c r="N32" s="321" t="s">
        <v>1172</v>
      </c>
      <c r="O32" s="206" t="s">
        <v>1219</v>
      </c>
      <c r="P32" s="207">
        <v>44013</v>
      </c>
      <c r="Q32" s="238">
        <v>44013</v>
      </c>
      <c r="R32" s="238">
        <v>44196</v>
      </c>
      <c r="S32" s="201"/>
      <c r="T32" s="208">
        <v>19943430</v>
      </c>
      <c r="U32" s="433" t="s">
        <v>429</v>
      </c>
      <c r="V32" s="240" t="s">
        <v>430</v>
      </c>
      <c r="W32" s="228"/>
      <c r="X32" s="228"/>
      <c r="Y32" s="228"/>
      <c r="Z32" s="228"/>
      <c r="AA32" s="228"/>
      <c r="AB32" s="204" t="s">
        <v>1204</v>
      </c>
      <c r="AC32" s="212">
        <v>2018192683</v>
      </c>
      <c r="AD32" s="205" t="s">
        <v>1238</v>
      </c>
      <c r="AE32" s="160" t="s">
        <v>1488</v>
      </c>
      <c r="AF32" s="214"/>
    </row>
    <row r="33" spans="1:32" s="216" customFormat="1" ht="16.5" customHeight="1">
      <c r="A33" s="215">
        <v>25</v>
      </c>
      <c r="B33" s="200" t="s">
        <v>1259</v>
      </c>
      <c r="C33" s="199">
        <v>15</v>
      </c>
      <c r="D33" s="199"/>
      <c r="E33" s="200" t="s">
        <v>1104</v>
      </c>
      <c r="F33" s="199"/>
      <c r="G33" s="199"/>
      <c r="H33" s="204" t="s">
        <v>1785</v>
      </c>
      <c r="I33" s="159"/>
      <c r="J33" s="159"/>
      <c r="K33" s="159"/>
      <c r="L33" s="159"/>
      <c r="M33" s="202" t="s">
        <v>1043</v>
      </c>
      <c r="N33" s="418" t="s">
        <v>1067</v>
      </c>
      <c r="O33" s="199" t="s">
        <v>998</v>
      </c>
      <c r="P33" s="218">
        <v>44022</v>
      </c>
      <c r="Q33" s="238">
        <v>44022</v>
      </c>
      <c r="R33" s="238">
        <v>44036</v>
      </c>
      <c r="S33" s="220" t="s">
        <v>1089</v>
      </c>
      <c r="T33" s="221">
        <v>19700000</v>
      </c>
      <c r="U33" s="433" t="s">
        <v>429</v>
      </c>
      <c r="V33" s="240" t="s">
        <v>430</v>
      </c>
      <c r="W33" s="222"/>
      <c r="X33" s="222"/>
      <c r="Y33" s="222"/>
      <c r="Z33" s="222"/>
      <c r="AA33" s="223"/>
      <c r="AB33" s="202" t="s">
        <v>1021</v>
      </c>
      <c r="AC33" s="224">
        <v>1148193049</v>
      </c>
      <c r="AD33" s="217" t="s">
        <v>1010</v>
      </c>
      <c r="AE33" s="437" t="s">
        <v>1488</v>
      </c>
      <c r="AF33" s="214"/>
    </row>
    <row r="34" spans="1:32" s="216" customFormat="1" ht="16.5" customHeight="1">
      <c r="A34" s="216">
        <v>26</v>
      </c>
      <c r="B34" s="200" t="s">
        <v>1260</v>
      </c>
      <c r="C34" s="199">
        <v>50</v>
      </c>
      <c r="D34" s="201"/>
      <c r="E34" s="200" t="s">
        <v>1134</v>
      </c>
      <c r="F34" s="201"/>
      <c r="G34" s="201"/>
      <c r="H34" s="531" t="s">
        <v>1784</v>
      </c>
      <c r="I34" s="203"/>
      <c r="J34" s="203" t="s">
        <v>1296</v>
      </c>
      <c r="K34" s="203" t="s">
        <v>1316</v>
      </c>
      <c r="L34" s="203"/>
      <c r="M34" s="204" t="s">
        <v>1175</v>
      </c>
      <c r="N34" s="418" t="s">
        <v>1176</v>
      </c>
      <c r="O34" s="206" t="s">
        <v>1221</v>
      </c>
      <c r="P34" s="207">
        <v>44032</v>
      </c>
      <c r="Q34" s="238">
        <v>44032</v>
      </c>
      <c r="R34" s="238">
        <v>44196</v>
      </c>
      <c r="S34" s="201"/>
      <c r="T34" s="208">
        <v>48950000</v>
      </c>
      <c r="U34" s="239">
        <v>34260000</v>
      </c>
      <c r="V34" s="240">
        <f>IF(U34/T34=0,"",U34/T34)</f>
        <v>0.69989785495403478</v>
      </c>
      <c r="W34" s="228"/>
      <c r="X34" s="228"/>
      <c r="Y34" s="228"/>
      <c r="Z34" s="228"/>
      <c r="AA34" s="228"/>
      <c r="AB34" s="204" t="s">
        <v>140</v>
      </c>
      <c r="AC34" s="212">
        <v>1198682412</v>
      </c>
      <c r="AD34" s="205" t="s">
        <v>165</v>
      </c>
      <c r="AE34" s="160" t="s">
        <v>1488</v>
      </c>
      <c r="AF34" s="214"/>
    </row>
    <row r="35" spans="1:32" s="216" customFormat="1" ht="16.5" customHeight="1">
      <c r="A35" s="216">
        <v>27</v>
      </c>
      <c r="B35" s="200" t="s">
        <v>1261</v>
      </c>
      <c r="C35" s="199">
        <v>51</v>
      </c>
      <c r="D35" s="201"/>
      <c r="E35" s="200" t="s">
        <v>1134</v>
      </c>
      <c r="F35" s="201"/>
      <c r="G35" s="201"/>
      <c r="H35" s="204" t="s">
        <v>1785</v>
      </c>
      <c r="I35" s="203"/>
      <c r="J35" s="203"/>
      <c r="K35" s="203"/>
      <c r="L35" s="203"/>
      <c r="M35" s="204" t="s">
        <v>1177</v>
      </c>
      <c r="N35" s="321" t="s">
        <v>1178</v>
      </c>
      <c r="O35" s="206" t="s">
        <v>1222</v>
      </c>
      <c r="P35" s="207">
        <v>44039</v>
      </c>
      <c r="Q35" s="238">
        <v>44039</v>
      </c>
      <c r="R35" s="238">
        <v>44098</v>
      </c>
      <c r="S35" s="201"/>
      <c r="T35" s="208">
        <v>18500000</v>
      </c>
      <c r="U35" s="433" t="s">
        <v>429</v>
      </c>
      <c r="V35" s="240" t="s">
        <v>430</v>
      </c>
      <c r="W35" s="228"/>
      <c r="X35" s="228"/>
      <c r="Y35" s="228"/>
      <c r="Z35" s="228"/>
      <c r="AA35" s="228"/>
      <c r="AB35" s="204" t="s">
        <v>1206</v>
      </c>
      <c r="AC35" s="212">
        <v>1078640480</v>
      </c>
      <c r="AD35" s="205" t="s">
        <v>1240</v>
      </c>
      <c r="AE35" s="160" t="s">
        <v>1488</v>
      </c>
      <c r="AF35" s="214"/>
    </row>
    <row r="36" spans="1:32" s="216" customFormat="1" ht="16.5" customHeight="1">
      <c r="A36" s="215">
        <v>28</v>
      </c>
      <c r="B36" s="200" t="s">
        <v>1262</v>
      </c>
      <c r="C36" s="199">
        <v>52</v>
      </c>
      <c r="D36" s="201"/>
      <c r="E36" s="200" t="s">
        <v>1134</v>
      </c>
      <c r="F36" s="201"/>
      <c r="G36" s="201"/>
      <c r="H36" s="531" t="s">
        <v>1783</v>
      </c>
      <c r="I36" s="203" t="s">
        <v>1299</v>
      </c>
      <c r="J36" s="203" t="s">
        <v>1296</v>
      </c>
      <c r="K36" s="203" t="s">
        <v>1316</v>
      </c>
      <c r="L36" s="203" t="s">
        <v>430</v>
      </c>
      <c r="M36" s="204" t="s">
        <v>1179</v>
      </c>
      <c r="N36" s="321" t="s">
        <v>1180</v>
      </c>
      <c r="O36" s="206" t="s">
        <v>1223</v>
      </c>
      <c r="P36" s="207">
        <v>44049</v>
      </c>
      <c r="Q36" s="238">
        <v>44049</v>
      </c>
      <c r="R36" s="238">
        <v>44108</v>
      </c>
      <c r="S36" s="201"/>
      <c r="T36" s="208">
        <v>114510000</v>
      </c>
      <c r="U36" s="239">
        <v>57255000</v>
      </c>
      <c r="V36" s="240">
        <f>IF(U36/T36=0,"",U36/T36)</f>
        <v>0.5</v>
      </c>
      <c r="W36" s="228"/>
      <c r="X36" s="228"/>
      <c r="Y36" s="228"/>
      <c r="Z36" s="228"/>
      <c r="AA36" s="228"/>
      <c r="AB36" s="204" t="s">
        <v>20</v>
      </c>
      <c r="AC36" s="212">
        <v>1288636042</v>
      </c>
      <c r="AD36" s="205" t="s">
        <v>1008</v>
      </c>
      <c r="AE36" s="160" t="s">
        <v>1488</v>
      </c>
      <c r="AF36" s="214"/>
    </row>
    <row r="37" spans="1:32" s="216" customFormat="1" ht="16.5" customHeight="1">
      <c r="A37" s="215">
        <v>29</v>
      </c>
      <c r="B37" s="200" t="s">
        <v>1263</v>
      </c>
      <c r="C37" s="199">
        <v>14</v>
      </c>
      <c r="D37" s="199"/>
      <c r="E37" s="200" t="s">
        <v>1104</v>
      </c>
      <c r="F37" s="199"/>
      <c r="G37" s="199"/>
      <c r="H37" s="204" t="s">
        <v>1785</v>
      </c>
      <c r="I37" s="159"/>
      <c r="J37" s="159"/>
      <c r="K37" s="159"/>
      <c r="L37" s="159"/>
      <c r="M37" s="202" t="s">
        <v>1042</v>
      </c>
      <c r="N37" s="418" t="s">
        <v>1066</v>
      </c>
      <c r="O37" s="199" t="s">
        <v>997</v>
      </c>
      <c r="P37" s="218">
        <v>44075</v>
      </c>
      <c r="Q37" s="238">
        <v>44075</v>
      </c>
      <c r="R37" s="238">
        <v>44104</v>
      </c>
      <c r="S37" s="220" t="s">
        <v>1088</v>
      </c>
      <c r="T37" s="221">
        <v>19008000</v>
      </c>
      <c r="U37" s="433" t="s">
        <v>429</v>
      </c>
      <c r="V37" s="240" t="s">
        <v>430</v>
      </c>
      <c r="W37" s="222"/>
      <c r="X37" s="222"/>
      <c r="Y37" s="222"/>
      <c r="Z37" s="222"/>
      <c r="AA37" s="223"/>
      <c r="AB37" s="202" t="s">
        <v>1026</v>
      </c>
      <c r="AC37" s="224">
        <v>1078703648</v>
      </c>
      <c r="AD37" s="217" t="s">
        <v>1016</v>
      </c>
      <c r="AE37" s="437" t="s">
        <v>1488</v>
      </c>
      <c r="AF37" s="214"/>
    </row>
    <row r="38" spans="1:32" s="216" customFormat="1" ht="16.5" customHeight="1" thickBot="1">
      <c r="A38" s="216">
        <v>30</v>
      </c>
      <c r="B38" s="200" t="s">
        <v>1264</v>
      </c>
      <c r="C38" s="199">
        <v>53</v>
      </c>
      <c r="D38" s="201"/>
      <c r="E38" s="200" t="s">
        <v>1134</v>
      </c>
      <c r="F38" s="201"/>
      <c r="G38" s="201"/>
      <c r="H38" s="160" t="s">
        <v>1098</v>
      </c>
      <c r="I38" s="203"/>
      <c r="J38" s="203"/>
      <c r="K38" s="203"/>
      <c r="L38" s="203"/>
      <c r="M38" s="204" t="s">
        <v>1181</v>
      </c>
      <c r="N38" s="533" t="s">
        <v>1182</v>
      </c>
      <c r="O38" s="206" t="s">
        <v>1224</v>
      </c>
      <c r="P38" s="207">
        <v>44078</v>
      </c>
      <c r="Q38" s="238">
        <v>44081</v>
      </c>
      <c r="R38" s="238">
        <v>44196</v>
      </c>
      <c r="S38" s="201"/>
      <c r="T38" s="208">
        <v>3960000</v>
      </c>
      <c r="U38" s="433" t="s">
        <v>429</v>
      </c>
      <c r="V38" s="240" t="s">
        <v>430</v>
      </c>
      <c r="W38" s="228"/>
      <c r="X38" s="228"/>
      <c r="Y38" s="228"/>
      <c r="Z38" s="228"/>
      <c r="AA38" s="228"/>
      <c r="AB38" s="204" t="s">
        <v>136</v>
      </c>
      <c r="AC38" s="212">
        <v>1208786787</v>
      </c>
      <c r="AD38" s="205" t="s">
        <v>1151</v>
      </c>
      <c r="AE38" s="160" t="s">
        <v>1488</v>
      </c>
      <c r="AF38" s="214"/>
    </row>
    <row r="39" spans="1:32" s="216" customFormat="1" ht="16.5" customHeight="1" thickTop="1" thickBot="1">
      <c r="A39" s="216">
        <v>31</v>
      </c>
      <c r="B39" s="200" t="s">
        <v>1265</v>
      </c>
      <c r="C39" s="199">
        <v>54</v>
      </c>
      <c r="D39" s="201"/>
      <c r="E39" s="200" t="s">
        <v>1134</v>
      </c>
      <c r="F39" s="201"/>
      <c r="G39" s="201"/>
      <c r="H39" s="531" t="s">
        <v>1783</v>
      </c>
      <c r="I39" s="203"/>
      <c r="J39" s="203"/>
      <c r="K39" s="203"/>
      <c r="L39" s="203"/>
      <c r="M39" s="535" t="s">
        <v>1183</v>
      </c>
      <c r="N39" s="538" t="s">
        <v>1184</v>
      </c>
      <c r="O39" s="536" t="s">
        <v>1225</v>
      </c>
      <c r="P39" s="207">
        <v>44085</v>
      </c>
      <c r="Q39" s="238">
        <v>44085</v>
      </c>
      <c r="R39" s="238">
        <v>44207</v>
      </c>
      <c r="S39" s="201"/>
      <c r="T39" s="208">
        <v>105600000</v>
      </c>
      <c r="U39" s="239">
        <v>31680000</v>
      </c>
      <c r="V39" s="240">
        <f>IF(U39/T39=0,"",U39/T39)</f>
        <v>0.3</v>
      </c>
      <c r="W39" s="228"/>
      <c r="X39" s="228"/>
      <c r="Y39" s="228"/>
      <c r="Z39" s="228"/>
      <c r="AA39" s="228"/>
      <c r="AB39" s="204" t="s">
        <v>1202</v>
      </c>
      <c r="AC39" s="212">
        <v>1168129581</v>
      </c>
      <c r="AD39" s="205" t="s">
        <v>1241</v>
      </c>
      <c r="AE39" s="160" t="s">
        <v>1488</v>
      </c>
      <c r="AF39" s="214"/>
    </row>
    <row r="40" spans="1:32" s="216" customFormat="1" ht="16.5" customHeight="1" thickTop="1">
      <c r="A40" s="215">
        <v>32</v>
      </c>
      <c r="B40" s="200" t="s">
        <v>1266</v>
      </c>
      <c r="C40" s="199">
        <v>55</v>
      </c>
      <c r="D40" s="201"/>
      <c r="E40" s="200" t="s">
        <v>1134</v>
      </c>
      <c r="F40" s="201"/>
      <c r="G40" s="201"/>
      <c r="H40" s="531" t="s">
        <v>1784</v>
      </c>
      <c r="I40" s="203"/>
      <c r="J40" s="203"/>
      <c r="K40" s="203"/>
      <c r="L40" s="203"/>
      <c r="M40" s="204" t="s">
        <v>1185</v>
      </c>
      <c r="N40" s="537" t="s">
        <v>1186</v>
      </c>
      <c r="O40" s="206" t="s">
        <v>1226</v>
      </c>
      <c r="P40" s="238">
        <v>44095</v>
      </c>
      <c r="Q40" s="238">
        <v>44095</v>
      </c>
      <c r="R40" s="238">
        <v>44185</v>
      </c>
      <c r="S40" s="201"/>
      <c r="T40" s="208">
        <v>35250000</v>
      </c>
      <c r="U40" s="239">
        <v>27374090</v>
      </c>
      <c r="V40" s="240">
        <f>IF(U40/T40=0,"",U40/T40)</f>
        <v>0.77656992907801414</v>
      </c>
      <c r="W40" s="228"/>
      <c r="X40" s="228"/>
      <c r="Y40" s="228"/>
      <c r="Z40" s="228"/>
      <c r="AA40" s="228"/>
      <c r="AB40" s="204" t="s">
        <v>1207</v>
      </c>
      <c r="AC40" s="212">
        <v>1518701104</v>
      </c>
      <c r="AD40" s="205" t="s">
        <v>1242</v>
      </c>
      <c r="AE40" s="160" t="s">
        <v>1488</v>
      </c>
      <c r="AF40" s="214" t="s">
        <v>1302</v>
      </c>
    </row>
    <row r="41" spans="1:32" s="216" customFormat="1" ht="16.5" customHeight="1">
      <c r="A41" s="215">
        <v>33</v>
      </c>
      <c r="B41" s="200" t="s">
        <v>1473</v>
      </c>
      <c r="C41" s="254">
        <v>13</v>
      </c>
      <c r="D41" s="254"/>
      <c r="E41" s="200" t="s">
        <v>1104</v>
      </c>
      <c r="F41" s="200"/>
      <c r="G41" s="200"/>
      <c r="H41" s="160" t="s">
        <v>1098</v>
      </c>
      <c r="I41" s="200"/>
      <c r="J41" s="200"/>
      <c r="K41" s="200"/>
      <c r="L41" s="200"/>
      <c r="M41" s="200" t="s">
        <v>1041</v>
      </c>
      <c r="N41" s="418" t="s">
        <v>1065</v>
      </c>
      <c r="O41" s="254" t="s">
        <v>996</v>
      </c>
      <c r="P41" s="427">
        <v>44125</v>
      </c>
      <c r="Q41" s="428">
        <v>44166</v>
      </c>
      <c r="R41" s="431" t="s">
        <v>1491</v>
      </c>
      <c r="S41" s="417" t="s">
        <v>1087</v>
      </c>
      <c r="T41" s="429">
        <v>45540000</v>
      </c>
      <c r="U41" s="433" t="s">
        <v>429</v>
      </c>
      <c r="V41" s="240" t="s">
        <v>430</v>
      </c>
      <c r="W41" s="222"/>
      <c r="X41" s="222"/>
      <c r="Y41" s="222"/>
      <c r="Z41" s="222"/>
      <c r="AA41" s="223"/>
      <c r="AB41" s="200" t="s">
        <v>1022</v>
      </c>
      <c r="AC41" s="430">
        <v>1118126895</v>
      </c>
      <c r="AD41" s="417" t="s">
        <v>1011</v>
      </c>
      <c r="AE41" s="437" t="s">
        <v>1488</v>
      </c>
      <c r="AF41" s="214"/>
    </row>
    <row r="42" spans="1:32" s="216" customFormat="1" ht="16.5" customHeight="1">
      <c r="A42" s="216">
        <v>34</v>
      </c>
      <c r="B42" s="200" t="s">
        <v>1474</v>
      </c>
      <c r="C42" s="199">
        <v>56</v>
      </c>
      <c r="D42" s="201"/>
      <c r="E42" s="200" t="s">
        <v>1134</v>
      </c>
      <c r="F42" s="211"/>
      <c r="G42" s="211"/>
      <c r="H42" s="425" t="s">
        <v>1200</v>
      </c>
      <c r="I42" s="211" t="s">
        <v>1299</v>
      </c>
      <c r="J42" s="211" t="s">
        <v>1296</v>
      </c>
      <c r="K42" s="211" t="s">
        <v>1298</v>
      </c>
      <c r="L42" s="211" t="s">
        <v>430</v>
      </c>
      <c r="M42" s="425" t="s">
        <v>1187</v>
      </c>
      <c r="N42" s="321" t="s">
        <v>1295</v>
      </c>
      <c r="O42" s="206" t="s">
        <v>1227</v>
      </c>
      <c r="P42" s="238">
        <v>44131</v>
      </c>
      <c r="Q42" s="238">
        <v>44131</v>
      </c>
      <c r="R42" s="238">
        <v>44370</v>
      </c>
      <c r="S42" s="201"/>
      <c r="T42" s="208">
        <v>495500000</v>
      </c>
      <c r="U42" s="239">
        <v>247750000</v>
      </c>
      <c r="V42" s="240">
        <f>IF(U42/T42=0,"",U42/T42)</f>
        <v>0.5</v>
      </c>
      <c r="W42" s="228"/>
      <c r="X42" s="228"/>
      <c r="Y42" s="228"/>
      <c r="Z42" s="228"/>
      <c r="AA42" s="228"/>
      <c r="AB42" s="204" t="s">
        <v>1208</v>
      </c>
      <c r="AC42" s="212">
        <v>2208123474</v>
      </c>
      <c r="AD42" s="205" t="s">
        <v>1243</v>
      </c>
      <c r="AE42" s="211" t="s">
        <v>429</v>
      </c>
      <c r="AF42" s="214"/>
    </row>
    <row r="43" spans="1:32" s="216" customFormat="1" ht="16.5" customHeight="1">
      <c r="A43" s="216">
        <v>35</v>
      </c>
      <c r="B43" s="200" t="s">
        <v>1267</v>
      </c>
      <c r="C43" s="199">
        <v>57</v>
      </c>
      <c r="D43" s="201"/>
      <c r="E43" s="200" t="s">
        <v>1134</v>
      </c>
      <c r="F43" s="211"/>
      <c r="G43" s="211"/>
      <c r="H43" s="530" t="s">
        <v>1250</v>
      </c>
      <c r="I43" s="211"/>
      <c r="J43" s="211"/>
      <c r="K43" s="211"/>
      <c r="L43" s="211"/>
      <c r="M43" s="425" t="s">
        <v>1188</v>
      </c>
      <c r="N43" s="321" t="s">
        <v>1484</v>
      </c>
      <c r="O43" s="206" t="s">
        <v>1228</v>
      </c>
      <c r="P43" s="238">
        <v>44134</v>
      </c>
      <c r="Q43" s="238">
        <v>44134</v>
      </c>
      <c r="R43" s="238">
        <v>44153</v>
      </c>
      <c r="S43" s="201"/>
      <c r="T43" s="208">
        <v>19602000</v>
      </c>
      <c r="U43" s="433" t="s">
        <v>429</v>
      </c>
      <c r="V43" s="240" t="s">
        <v>430</v>
      </c>
      <c r="W43" s="228"/>
      <c r="X43" s="228"/>
      <c r="Y43" s="228"/>
      <c r="Z43" s="228"/>
      <c r="AA43" s="228"/>
      <c r="AB43" s="204" t="s">
        <v>1209</v>
      </c>
      <c r="AC43" s="212">
        <v>7248800652</v>
      </c>
      <c r="AD43" s="205" t="s">
        <v>1244</v>
      </c>
      <c r="AE43" s="160" t="s">
        <v>1488</v>
      </c>
      <c r="AF43" s="214"/>
    </row>
    <row r="44" spans="1:32" s="216" customFormat="1" ht="16.5" customHeight="1">
      <c r="A44" s="215">
        <v>36</v>
      </c>
      <c r="B44" s="200" t="s">
        <v>1268</v>
      </c>
      <c r="C44" s="199">
        <v>11</v>
      </c>
      <c r="D44" s="199"/>
      <c r="E44" s="200" t="s">
        <v>1104</v>
      </c>
      <c r="F44" s="200"/>
      <c r="G44" s="200"/>
      <c r="H44" s="204" t="s">
        <v>1785</v>
      </c>
      <c r="I44" s="200"/>
      <c r="J44" s="200"/>
      <c r="K44" s="200"/>
      <c r="L44" s="200"/>
      <c r="M44" s="200" t="s">
        <v>1040</v>
      </c>
      <c r="N44" s="418" t="s">
        <v>1064</v>
      </c>
      <c r="O44" s="199" t="s">
        <v>995</v>
      </c>
      <c r="P44" s="427">
        <v>44140</v>
      </c>
      <c r="Q44" s="428">
        <v>44140</v>
      </c>
      <c r="R44" s="428">
        <v>44190</v>
      </c>
      <c r="S44" s="220" t="s">
        <v>1086</v>
      </c>
      <c r="T44" s="221">
        <v>52272000</v>
      </c>
      <c r="U44" s="433" t="s">
        <v>429</v>
      </c>
      <c r="V44" s="240" t="s">
        <v>430</v>
      </c>
      <c r="W44" s="222"/>
      <c r="X44" s="222"/>
      <c r="Y44" s="222"/>
      <c r="Z44" s="222"/>
      <c r="AA44" s="223"/>
      <c r="AB44" s="202" t="s">
        <v>1025</v>
      </c>
      <c r="AC44" s="224">
        <v>1068183313</v>
      </c>
      <c r="AD44" s="217" t="s">
        <v>1015</v>
      </c>
      <c r="AE44" s="160" t="s">
        <v>1488</v>
      </c>
      <c r="AF44" s="214"/>
    </row>
    <row r="45" spans="1:32" s="216" customFormat="1" ht="16.5" customHeight="1">
      <c r="A45" s="215">
        <v>37</v>
      </c>
      <c r="B45" s="200" t="s">
        <v>1269</v>
      </c>
      <c r="C45" s="199">
        <v>58</v>
      </c>
      <c r="D45" s="201"/>
      <c r="E45" s="200" t="s">
        <v>1134</v>
      </c>
      <c r="F45" s="211"/>
      <c r="G45" s="211"/>
      <c r="H45" s="425" t="s">
        <v>1200</v>
      </c>
      <c r="I45" s="211"/>
      <c r="J45" s="211"/>
      <c r="K45" s="211"/>
      <c r="L45" s="211"/>
      <c r="M45" s="425" t="s">
        <v>1190</v>
      </c>
      <c r="N45" s="321" t="s">
        <v>1191</v>
      </c>
      <c r="O45" s="206" t="s">
        <v>1229</v>
      </c>
      <c r="P45" s="238">
        <v>44144</v>
      </c>
      <c r="Q45" s="238">
        <v>44144</v>
      </c>
      <c r="R45" s="238">
        <v>44266</v>
      </c>
      <c r="S45" s="201"/>
      <c r="T45" s="208">
        <v>95150000</v>
      </c>
      <c r="U45" s="239">
        <v>47575000</v>
      </c>
      <c r="V45" s="240">
        <f>IF(U45/T45=0,"",U45/T45)</f>
        <v>0.5</v>
      </c>
      <c r="W45" s="228"/>
      <c r="X45" s="228"/>
      <c r="Y45" s="228"/>
      <c r="Z45" s="228"/>
      <c r="AA45" s="228"/>
      <c r="AB45" s="204" t="s">
        <v>1210</v>
      </c>
      <c r="AC45" s="212">
        <v>1208657776</v>
      </c>
      <c r="AD45" s="205" t="s">
        <v>1245</v>
      </c>
      <c r="AE45" s="211" t="s">
        <v>429</v>
      </c>
      <c r="AF45" s="214"/>
    </row>
    <row r="46" spans="1:32" s="216" customFormat="1" ht="16.5" customHeight="1">
      <c r="A46" s="216">
        <v>38</v>
      </c>
      <c r="B46" s="200" t="s">
        <v>1270</v>
      </c>
      <c r="C46" s="199">
        <v>10</v>
      </c>
      <c r="D46" s="230"/>
      <c r="E46" s="200" t="s">
        <v>1104</v>
      </c>
      <c r="F46" s="426"/>
      <c r="G46" s="426"/>
      <c r="H46" s="204" t="s">
        <v>1785</v>
      </c>
      <c r="I46" s="426"/>
      <c r="J46" s="426"/>
      <c r="K46" s="426"/>
      <c r="L46" s="426"/>
      <c r="M46" s="200" t="s">
        <v>1039</v>
      </c>
      <c r="N46" s="418" t="s">
        <v>1063</v>
      </c>
      <c r="O46" s="199" t="s">
        <v>994</v>
      </c>
      <c r="P46" s="427">
        <v>44147</v>
      </c>
      <c r="Q46" s="431">
        <v>44147</v>
      </c>
      <c r="R46" s="431">
        <v>44185</v>
      </c>
      <c r="S46" s="220" t="s">
        <v>1085</v>
      </c>
      <c r="T46" s="221">
        <v>23320000</v>
      </c>
      <c r="U46" s="433" t="s">
        <v>429</v>
      </c>
      <c r="V46" s="240" t="s">
        <v>430</v>
      </c>
      <c r="W46" s="232"/>
      <c r="X46" s="232"/>
      <c r="Y46" s="232"/>
      <c r="Z46" s="232"/>
      <c r="AA46" s="233"/>
      <c r="AB46" s="202" t="s">
        <v>232</v>
      </c>
      <c r="AC46" s="224">
        <v>1288645217</v>
      </c>
      <c r="AD46" s="217" t="s">
        <v>1014</v>
      </c>
      <c r="AE46" s="437" t="s">
        <v>1488</v>
      </c>
      <c r="AF46" s="214"/>
    </row>
    <row r="47" spans="1:32" s="216" customFormat="1" ht="16.5" customHeight="1">
      <c r="A47" s="216">
        <v>39</v>
      </c>
      <c r="B47" s="200" t="s">
        <v>1271</v>
      </c>
      <c r="C47" s="199">
        <v>9</v>
      </c>
      <c r="D47" s="201"/>
      <c r="E47" s="200" t="s">
        <v>1104</v>
      </c>
      <c r="F47" s="200"/>
      <c r="G47" s="200"/>
      <c r="H47" s="531" t="s">
        <v>1783</v>
      </c>
      <c r="I47" s="200"/>
      <c r="J47" s="200"/>
      <c r="K47" s="200"/>
      <c r="L47" s="200"/>
      <c r="M47" s="200" t="s">
        <v>1038</v>
      </c>
      <c r="N47" s="418" t="s">
        <v>1062</v>
      </c>
      <c r="O47" s="199" t="s">
        <v>993</v>
      </c>
      <c r="P47" s="427">
        <v>44167</v>
      </c>
      <c r="Q47" s="428">
        <v>44167</v>
      </c>
      <c r="R47" s="428">
        <v>44178</v>
      </c>
      <c r="S47" s="220" t="s">
        <v>1084</v>
      </c>
      <c r="T47" s="221">
        <v>104500000</v>
      </c>
      <c r="U47" s="433" t="s">
        <v>429</v>
      </c>
      <c r="V47" s="240" t="s">
        <v>430</v>
      </c>
      <c r="W47" s="222"/>
      <c r="X47" s="222"/>
      <c r="Y47" s="222"/>
      <c r="Z47" s="222"/>
      <c r="AA47" s="223"/>
      <c r="AB47" s="202" t="s">
        <v>20</v>
      </c>
      <c r="AC47" s="224">
        <v>1288636042</v>
      </c>
      <c r="AD47" s="217" t="s">
        <v>1008</v>
      </c>
      <c r="AE47" s="437" t="s">
        <v>1488</v>
      </c>
      <c r="AF47" s="214"/>
    </row>
    <row r="48" spans="1:32" s="215" customFormat="1" ht="16.5" customHeight="1">
      <c r="A48" s="215">
        <v>40</v>
      </c>
      <c r="B48" s="200" t="s">
        <v>1272</v>
      </c>
      <c r="C48" s="199">
        <v>8</v>
      </c>
      <c r="D48" s="201"/>
      <c r="E48" s="200" t="s">
        <v>1104</v>
      </c>
      <c r="F48" s="200"/>
      <c r="G48" s="200"/>
      <c r="H48" s="160" t="s">
        <v>1098</v>
      </c>
      <c r="I48" s="200"/>
      <c r="J48" s="200"/>
      <c r="K48" s="200"/>
      <c r="L48" s="200"/>
      <c r="M48" s="200" t="s">
        <v>1037</v>
      </c>
      <c r="N48" s="424" t="s">
        <v>1061</v>
      </c>
      <c r="O48" s="199" t="s">
        <v>992</v>
      </c>
      <c r="P48" s="427">
        <v>44172</v>
      </c>
      <c r="Q48" s="428">
        <v>44172</v>
      </c>
      <c r="R48" s="439">
        <v>44195</v>
      </c>
      <c r="S48" s="220" t="s">
        <v>1083</v>
      </c>
      <c r="T48" s="221">
        <v>11400000</v>
      </c>
      <c r="U48" s="433" t="s">
        <v>429</v>
      </c>
      <c r="V48" s="240" t="s">
        <v>430</v>
      </c>
      <c r="W48" s="222"/>
      <c r="X48" s="222"/>
      <c r="Y48" s="222"/>
      <c r="Z48" s="222"/>
      <c r="AA48" s="223"/>
      <c r="AB48" s="202" t="s">
        <v>1024</v>
      </c>
      <c r="AC48" s="224">
        <v>3668200264</v>
      </c>
      <c r="AD48" s="217" t="s">
        <v>1013</v>
      </c>
      <c r="AE48" s="437" t="s">
        <v>1488</v>
      </c>
      <c r="AF48" s="214"/>
    </row>
    <row r="49" spans="1:70" s="215" customFormat="1" ht="16.5" customHeight="1">
      <c r="A49" s="215">
        <v>41</v>
      </c>
      <c r="B49" s="200" t="s">
        <v>1273</v>
      </c>
      <c r="C49" s="199">
        <v>59</v>
      </c>
      <c r="D49" s="201"/>
      <c r="E49" s="200" t="s">
        <v>1134</v>
      </c>
      <c r="F49" s="211"/>
      <c r="G49" s="211"/>
      <c r="H49" s="425" t="s">
        <v>1200</v>
      </c>
      <c r="I49" s="211"/>
      <c r="J49" s="211"/>
      <c r="K49" s="211"/>
      <c r="L49" s="211"/>
      <c r="M49" s="425" t="s">
        <v>1192</v>
      </c>
      <c r="N49" s="321" t="s">
        <v>1193</v>
      </c>
      <c r="O49" s="206" t="s">
        <v>1230</v>
      </c>
      <c r="P49" s="238">
        <v>44172</v>
      </c>
      <c r="Q49" s="238">
        <v>44172</v>
      </c>
      <c r="R49" s="479">
        <v>44442</v>
      </c>
      <c r="S49" s="230"/>
      <c r="T49" s="480">
        <v>335851450</v>
      </c>
      <c r="U49" s="239">
        <v>166284000</v>
      </c>
      <c r="V49" s="240">
        <f>IF(U49/T49=0,"",U49/T49)</f>
        <v>0.49511175253225792</v>
      </c>
      <c r="W49" s="228"/>
      <c r="X49" s="228"/>
      <c r="Y49" s="228"/>
      <c r="Z49" s="228"/>
      <c r="AA49" s="228"/>
      <c r="AB49" s="204" t="s">
        <v>1204</v>
      </c>
      <c r="AC49" s="212">
        <v>2018192683</v>
      </c>
      <c r="AD49" s="205" t="s">
        <v>1786</v>
      </c>
      <c r="AE49" s="211" t="s">
        <v>429</v>
      </c>
      <c r="AF49" s="214"/>
    </row>
    <row r="50" spans="1:70" s="215" customFormat="1" ht="16.5" customHeight="1">
      <c r="A50" s="216">
        <v>42</v>
      </c>
      <c r="B50" s="200" t="s">
        <v>1274</v>
      </c>
      <c r="C50" s="199">
        <v>7</v>
      </c>
      <c r="D50" s="201"/>
      <c r="E50" s="200" t="s">
        <v>1104</v>
      </c>
      <c r="F50" s="211"/>
      <c r="G50" s="200"/>
      <c r="H50" s="200" t="s">
        <v>1099</v>
      </c>
      <c r="I50" s="200"/>
      <c r="J50" s="200"/>
      <c r="K50" s="200"/>
      <c r="L50" s="200"/>
      <c r="M50" s="200" t="s">
        <v>1036</v>
      </c>
      <c r="N50" s="418" t="s">
        <v>1060</v>
      </c>
      <c r="O50" s="199" t="s">
        <v>991</v>
      </c>
      <c r="P50" s="427">
        <v>44180</v>
      </c>
      <c r="Q50" s="428">
        <v>44180</v>
      </c>
      <c r="R50" s="428">
        <v>44193</v>
      </c>
      <c r="S50" s="220" t="s">
        <v>1082</v>
      </c>
      <c r="T50" s="221">
        <v>15901100</v>
      </c>
      <c r="U50" s="433" t="s">
        <v>429</v>
      </c>
      <c r="V50" s="240" t="s">
        <v>430</v>
      </c>
      <c r="W50" s="222"/>
      <c r="X50" s="222"/>
      <c r="Y50" s="222"/>
      <c r="Z50" s="222"/>
      <c r="AA50" s="223"/>
      <c r="AB50" s="202" t="s">
        <v>1023</v>
      </c>
      <c r="AC50" s="224">
        <v>2042945328</v>
      </c>
      <c r="AD50" s="217" t="s">
        <v>1012</v>
      </c>
      <c r="AE50" s="225" t="s">
        <v>429</v>
      </c>
      <c r="AF50" s="214"/>
    </row>
    <row r="51" spans="1:70" s="215" customFormat="1" ht="16.5" customHeight="1">
      <c r="A51" s="216">
        <v>43</v>
      </c>
      <c r="B51" s="200" t="s">
        <v>1475</v>
      </c>
      <c r="C51" s="199">
        <v>60</v>
      </c>
      <c r="D51" s="201"/>
      <c r="E51" s="200" t="s">
        <v>1134</v>
      </c>
      <c r="F51" s="211"/>
      <c r="G51" s="211"/>
      <c r="H51" s="530" t="s">
        <v>1250</v>
      </c>
      <c r="I51" s="211"/>
      <c r="J51" s="211"/>
      <c r="K51" s="211"/>
      <c r="L51" s="211"/>
      <c r="M51" s="425" t="s">
        <v>1194</v>
      </c>
      <c r="N51" s="418" t="s">
        <v>1195</v>
      </c>
      <c r="O51" s="206" t="s">
        <v>1231</v>
      </c>
      <c r="P51" s="238">
        <v>44180</v>
      </c>
      <c r="Q51" s="238">
        <v>44197</v>
      </c>
      <c r="R51" s="238">
        <v>44561</v>
      </c>
      <c r="S51" s="201"/>
      <c r="T51" s="208">
        <v>4011700</v>
      </c>
      <c r="U51" s="433" t="s">
        <v>429</v>
      </c>
      <c r="V51" s="240" t="s">
        <v>430</v>
      </c>
      <c r="W51" s="228"/>
      <c r="X51" s="228"/>
      <c r="Y51" s="228"/>
      <c r="Z51" s="228"/>
      <c r="AA51" s="228"/>
      <c r="AB51" s="241" t="s">
        <v>1782</v>
      </c>
      <c r="AC51" s="212">
        <v>6798101070</v>
      </c>
      <c r="AD51" s="205" t="s">
        <v>1246</v>
      </c>
      <c r="AE51" s="160" t="s">
        <v>1488</v>
      </c>
      <c r="AF51" s="214"/>
    </row>
    <row r="52" spans="1:70" s="215" customFormat="1" ht="16.5" customHeight="1">
      <c r="A52" s="215">
        <v>44</v>
      </c>
      <c r="B52" s="200" t="s">
        <v>1476</v>
      </c>
      <c r="C52" s="254">
        <v>6</v>
      </c>
      <c r="D52" s="254"/>
      <c r="E52" s="200" t="s">
        <v>1104</v>
      </c>
      <c r="F52" s="200"/>
      <c r="G52" s="200"/>
      <c r="H52" s="200" t="s">
        <v>1098</v>
      </c>
      <c r="I52" s="200"/>
      <c r="J52" s="200"/>
      <c r="K52" s="200"/>
      <c r="L52" s="200"/>
      <c r="M52" s="200" t="s">
        <v>1035</v>
      </c>
      <c r="N52" s="424" t="s">
        <v>1059</v>
      </c>
      <c r="O52" s="254" t="s">
        <v>990</v>
      </c>
      <c r="P52" s="427">
        <v>44181</v>
      </c>
      <c r="Q52" s="431">
        <v>44181</v>
      </c>
      <c r="R52" s="431" t="s">
        <v>1492</v>
      </c>
      <c r="S52" s="417" t="s">
        <v>1081</v>
      </c>
      <c r="T52" s="429">
        <v>43920000</v>
      </c>
      <c r="U52" s="433" t="s">
        <v>429</v>
      </c>
      <c r="V52" s="240" t="s">
        <v>430</v>
      </c>
      <c r="W52" s="222"/>
      <c r="X52" s="222"/>
      <c r="Y52" s="222"/>
      <c r="Z52" s="222"/>
      <c r="AA52" s="223"/>
      <c r="AB52" s="200" t="s">
        <v>1022</v>
      </c>
      <c r="AC52" s="430">
        <v>1118126895</v>
      </c>
      <c r="AD52" s="417" t="s">
        <v>1011</v>
      </c>
      <c r="AE52" s="437" t="s">
        <v>1494</v>
      </c>
      <c r="AF52" s="214"/>
    </row>
    <row r="53" spans="1:70" s="215" customFormat="1" ht="16.5" customHeight="1">
      <c r="A53" s="215">
        <v>45</v>
      </c>
      <c r="B53" s="200" t="s">
        <v>1275</v>
      </c>
      <c r="C53" s="199">
        <v>61</v>
      </c>
      <c r="D53" s="201"/>
      <c r="E53" s="200" t="s">
        <v>1134</v>
      </c>
      <c r="F53" s="211"/>
      <c r="G53" s="211"/>
      <c r="H53" s="425" t="s">
        <v>1099</v>
      </c>
      <c r="I53" s="211"/>
      <c r="J53" s="211"/>
      <c r="K53" s="211"/>
      <c r="L53" s="211"/>
      <c r="M53" s="425" t="s">
        <v>1196</v>
      </c>
      <c r="N53" s="321" t="s">
        <v>1197</v>
      </c>
      <c r="O53" s="206" t="s">
        <v>1232</v>
      </c>
      <c r="P53" s="207">
        <v>44187</v>
      </c>
      <c r="Q53" s="238">
        <v>44187</v>
      </c>
      <c r="R53" s="238">
        <v>44286</v>
      </c>
      <c r="S53" s="201"/>
      <c r="T53" s="208">
        <v>114800000</v>
      </c>
      <c r="U53" s="239">
        <v>68880000</v>
      </c>
      <c r="V53" s="240">
        <f>IF(U53/T53=0,"",U53/T53)</f>
        <v>0.6</v>
      </c>
      <c r="W53" s="228"/>
      <c r="X53" s="228"/>
      <c r="Y53" s="228"/>
      <c r="Z53" s="228"/>
      <c r="AA53" s="228"/>
      <c r="AB53" s="204" t="s">
        <v>1211</v>
      </c>
      <c r="AC53" s="212">
        <v>1168148332</v>
      </c>
      <c r="AD53" s="205" t="s">
        <v>1247</v>
      </c>
      <c r="AE53" s="211" t="s">
        <v>429</v>
      </c>
      <c r="AF53" s="214"/>
    </row>
    <row r="54" spans="1:70" ht="16.5" customHeight="1">
      <c r="A54" s="216">
        <v>46</v>
      </c>
      <c r="B54" s="200" t="s">
        <v>1276</v>
      </c>
      <c r="C54" s="199">
        <v>5</v>
      </c>
      <c r="D54" s="230"/>
      <c r="E54" s="200" t="s">
        <v>1104</v>
      </c>
      <c r="F54" s="230"/>
      <c r="G54" s="230"/>
      <c r="H54" s="160" t="s">
        <v>1098</v>
      </c>
      <c r="I54" s="160"/>
      <c r="J54" s="160"/>
      <c r="K54" s="160"/>
      <c r="L54" s="160"/>
      <c r="M54" s="202" t="s">
        <v>1034</v>
      </c>
      <c r="N54" s="418" t="s">
        <v>1058</v>
      </c>
      <c r="O54" s="199" t="s">
        <v>989</v>
      </c>
      <c r="P54" s="218">
        <v>44188</v>
      </c>
      <c r="Q54" s="428">
        <v>44188</v>
      </c>
      <c r="R54" s="428">
        <v>44196</v>
      </c>
      <c r="S54" s="220" t="s">
        <v>1080</v>
      </c>
      <c r="T54" s="221">
        <v>14980000</v>
      </c>
      <c r="U54" s="433" t="s">
        <v>429</v>
      </c>
      <c r="V54" s="240" t="s">
        <v>430</v>
      </c>
      <c r="W54" s="232"/>
      <c r="X54" s="232"/>
      <c r="Y54" s="222"/>
      <c r="Z54" s="232"/>
      <c r="AA54" s="233"/>
      <c r="AB54" s="202" t="s">
        <v>1021</v>
      </c>
      <c r="AC54" s="224">
        <v>1148193049</v>
      </c>
      <c r="AD54" s="217" t="s">
        <v>1010</v>
      </c>
      <c r="AE54" s="437" t="s">
        <v>1488</v>
      </c>
      <c r="AF54" s="214"/>
    </row>
    <row r="55" spans="1:70" s="267" customFormat="1" ht="16.5" customHeight="1">
      <c r="A55" s="216">
        <v>47</v>
      </c>
      <c r="B55" s="200" t="s">
        <v>1277</v>
      </c>
      <c r="C55" s="199">
        <v>2</v>
      </c>
      <c r="D55" s="199"/>
      <c r="E55" s="200" t="s">
        <v>1104</v>
      </c>
      <c r="F55" s="199"/>
      <c r="G55" s="199"/>
      <c r="H55" s="160" t="s">
        <v>1098</v>
      </c>
      <c r="I55" s="159"/>
      <c r="J55" s="159"/>
      <c r="K55" s="159"/>
      <c r="L55" s="159"/>
      <c r="M55" s="202" t="s">
        <v>1031</v>
      </c>
      <c r="N55" s="418" t="s">
        <v>1055</v>
      </c>
      <c r="O55" s="199" t="s">
        <v>988</v>
      </c>
      <c r="P55" s="218">
        <v>44195</v>
      </c>
      <c r="Q55" s="428">
        <v>44195</v>
      </c>
      <c r="R55" s="428">
        <v>44196</v>
      </c>
      <c r="S55" s="220" t="s">
        <v>1079</v>
      </c>
      <c r="T55" s="221">
        <v>26180000</v>
      </c>
      <c r="U55" s="433" t="s">
        <v>429</v>
      </c>
      <c r="V55" s="240" t="s">
        <v>430</v>
      </c>
      <c r="W55" s="222"/>
      <c r="X55" s="222"/>
      <c r="Y55" s="222"/>
      <c r="Z55" s="222"/>
      <c r="AA55" s="223"/>
      <c r="AB55" s="202" t="s">
        <v>124</v>
      </c>
      <c r="AC55" s="224">
        <v>1138629821</v>
      </c>
      <c r="AD55" s="217" t="s">
        <v>1009</v>
      </c>
      <c r="AE55" s="437" t="s">
        <v>1488</v>
      </c>
      <c r="AF55" s="214"/>
      <c r="AG55" s="215"/>
      <c r="AH55" s="215"/>
      <c r="AI55" s="215"/>
      <c r="AJ55" s="215"/>
      <c r="AK55" s="215"/>
      <c r="AL55" s="215"/>
      <c r="AM55" s="215"/>
      <c r="AN55" s="215"/>
      <c r="AO55" s="215"/>
      <c r="AP55" s="215"/>
      <c r="AQ55" s="215"/>
      <c r="AR55" s="215"/>
      <c r="AS55" s="215"/>
      <c r="AT55" s="215"/>
      <c r="AU55" s="215"/>
      <c r="AV55" s="215"/>
      <c r="AW55" s="215"/>
      <c r="AX55" s="215"/>
      <c r="AY55" s="215"/>
      <c r="AZ55" s="215"/>
      <c r="BA55" s="215"/>
      <c r="BB55" s="215"/>
      <c r="BC55" s="215"/>
      <c r="BD55" s="215"/>
      <c r="BE55" s="215"/>
      <c r="BF55" s="215"/>
      <c r="BG55" s="215"/>
      <c r="BH55" s="215"/>
      <c r="BI55" s="215"/>
      <c r="BJ55" s="215"/>
      <c r="BK55" s="215"/>
      <c r="BL55" s="215"/>
      <c r="BM55" s="215"/>
      <c r="BN55" s="215"/>
      <c r="BO55" s="215"/>
      <c r="BP55" s="215"/>
      <c r="BQ55" s="215"/>
      <c r="BR55" s="215"/>
    </row>
    <row r="56" spans="1:70" s="267" customFormat="1" ht="16.5" customHeight="1">
      <c r="A56" s="215">
        <v>48</v>
      </c>
      <c r="B56" s="200" t="s">
        <v>1477</v>
      </c>
      <c r="C56" s="199">
        <v>3</v>
      </c>
      <c r="D56" s="199"/>
      <c r="E56" s="200" t="s">
        <v>1104</v>
      </c>
      <c r="F56" s="199"/>
      <c r="G56" s="199"/>
      <c r="H56" s="200" t="s">
        <v>1098</v>
      </c>
      <c r="I56" s="159"/>
      <c r="J56" s="159"/>
      <c r="K56" s="159"/>
      <c r="L56" s="159"/>
      <c r="M56" s="202" t="s">
        <v>1032</v>
      </c>
      <c r="N56" s="418" t="s">
        <v>1056</v>
      </c>
      <c r="O56" s="199" t="s">
        <v>988</v>
      </c>
      <c r="P56" s="218">
        <v>44195</v>
      </c>
      <c r="Q56" s="428">
        <v>44195</v>
      </c>
      <c r="R56" s="428">
        <v>44196</v>
      </c>
      <c r="S56" s="220" t="s">
        <v>1079</v>
      </c>
      <c r="T56" s="221">
        <v>12320000</v>
      </c>
      <c r="U56" s="433" t="s">
        <v>429</v>
      </c>
      <c r="V56" s="240" t="s">
        <v>430</v>
      </c>
      <c r="W56" s="222"/>
      <c r="X56" s="222"/>
      <c r="Y56" s="222"/>
      <c r="Z56" s="222"/>
      <c r="AA56" s="223"/>
      <c r="AB56" s="202" t="s">
        <v>124</v>
      </c>
      <c r="AC56" s="224">
        <v>1138629821</v>
      </c>
      <c r="AD56" s="217" t="s">
        <v>1009</v>
      </c>
      <c r="AE56" s="437" t="s">
        <v>1488</v>
      </c>
      <c r="AF56" s="243"/>
      <c r="AG56" s="215"/>
      <c r="AH56" s="215"/>
      <c r="AI56" s="215"/>
      <c r="AJ56" s="215"/>
      <c r="AK56" s="215"/>
      <c r="AL56" s="215"/>
      <c r="AM56" s="215"/>
      <c r="AN56" s="215"/>
      <c r="AO56" s="215"/>
      <c r="AP56" s="215"/>
      <c r="AQ56" s="215"/>
      <c r="AR56" s="215"/>
      <c r="AS56" s="215"/>
      <c r="AT56" s="215"/>
      <c r="AU56" s="215"/>
      <c r="AV56" s="215"/>
      <c r="AW56" s="215"/>
      <c r="AX56" s="215"/>
      <c r="AY56" s="215"/>
      <c r="AZ56" s="215"/>
      <c r="BA56" s="215"/>
      <c r="BB56" s="215"/>
      <c r="BC56" s="215"/>
      <c r="BD56" s="215"/>
      <c r="BE56" s="215"/>
      <c r="BF56" s="215"/>
      <c r="BG56" s="215"/>
      <c r="BH56" s="215"/>
      <c r="BI56" s="215"/>
      <c r="BJ56" s="215"/>
      <c r="BK56" s="215"/>
      <c r="BL56" s="215"/>
      <c r="BM56" s="215"/>
      <c r="BN56" s="215"/>
      <c r="BO56" s="215"/>
      <c r="BP56" s="215"/>
      <c r="BQ56" s="215"/>
      <c r="BR56" s="215"/>
    </row>
    <row r="57" spans="1:70" ht="16.5" customHeight="1">
      <c r="A57" s="215">
        <v>49</v>
      </c>
      <c r="B57" s="200" t="s">
        <v>1478</v>
      </c>
      <c r="C57" s="199">
        <v>4</v>
      </c>
      <c r="D57" s="199"/>
      <c r="E57" s="200" t="s">
        <v>1104</v>
      </c>
      <c r="F57" s="199"/>
      <c r="G57" s="199"/>
      <c r="H57" s="200" t="s">
        <v>1098</v>
      </c>
      <c r="I57" s="159"/>
      <c r="J57" s="159"/>
      <c r="K57" s="159"/>
      <c r="L57" s="159"/>
      <c r="M57" s="202" t="s">
        <v>1033</v>
      </c>
      <c r="N57" s="418" t="s">
        <v>1057</v>
      </c>
      <c r="O57" s="199" t="s">
        <v>988</v>
      </c>
      <c r="P57" s="218">
        <v>44195</v>
      </c>
      <c r="Q57" s="428">
        <v>44195</v>
      </c>
      <c r="R57" s="428">
        <v>44196</v>
      </c>
      <c r="S57" s="220" t="s">
        <v>1079</v>
      </c>
      <c r="T57" s="221">
        <v>38280000</v>
      </c>
      <c r="U57" s="433" t="s">
        <v>429</v>
      </c>
      <c r="V57" s="240" t="s">
        <v>430</v>
      </c>
      <c r="W57" s="222"/>
      <c r="X57" s="222"/>
      <c r="Y57" s="222"/>
      <c r="Z57" s="222"/>
      <c r="AA57" s="223"/>
      <c r="AB57" s="202" t="s">
        <v>124</v>
      </c>
      <c r="AC57" s="224">
        <v>1138629821</v>
      </c>
      <c r="AD57" s="217" t="s">
        <v>1009</v>
      </c>
      <c r="AE57" s="437" t="s">
        <v>1488</v>
      </c>
    </row>
    <row r="58" spans="1:70" ht="16.5" customHeight="1">
      <c r="A58" s="215"/>
      <c r="B58" s="421" t="s">
        <v>1776</v>
      </c>
      <c r="C58" s="421"/>
      <c r="D58" s="421"/>
      <c r="E58" s="421" t="s">
        <v>1779</v>
      </c>
      <c r="F58" s="421"/>
      <c r="G58" s="421"/>
      <c r="H58" s="421"/>
      <c r="I58" s="421"/>
      <c r="J58" s="421"/>
      <c r="K58" s="421"/>
      <c r="L58" s="421"/>
      <c r="M58" s="421" t="s">
        <v>1479</v>
      </c>
      <c r="N58" s="424" t="s">
        <v>1480</v>
      </c>
      <c r="O58" s="421"/>
      <c r="P58" s="422"/>
      <c r="Q58" s="422">
        <v>43915</v>
      </c>
      <c r="R58" s="422">
        <v>44280</v>
      </c>
      <c r="S58" s="421"/>
      <c r="T58" s="423">
        <v>38603900</v>
      </c>
      <c r="U58" s="421" t="s">
        <v>429</v>
      </c>
      <c r="V58" s="421"/>
      <c r="W58" s="421"/>
      <c r="X58" s="421"/>
      <c r="Y58" s="421"/>
      <c r="Z58" s="421"/>
      <c r="AA58" s="421"/>
      <c r="AB58" s="421"/>
      <c r="AC58" s="421" t="s">
        <v>1429</v>
      </c>
      <c r="AD58" s="421" t="s">
        <v>1487</v>
      </c>
      <c r="AE58" s="421"/>
      <c r="AF58" s="214"/>
    </row>
    <row r="59" spans="1:70" ht="16.5" customHeight="1">
      <c r="A59" s="215"/>
      <c r="B59" s="421" t="s">
        <v>1777</v>
      </c>
      <c r="C59" s="421"/>
      <c r="D59" s="421"/>
      <c r="E59" s="421" t="s">
        <v>1779</v>
      </c>
      <c r="F59" s="421"/>
      <c r="G59" s="421"/>
      <c r="H59" s="421"/>
      <c r="I59" s="421"/>
      <c r="J59" s="421"/>
      <c r="K59" s="421"/>
      <c r="L59" s="421"/>
      <c r="M59" s="421" t="s">
        <v>1479</v>
      </c>
      <c r="N59" s="424" t="s">
        <v>1481</v>
      </c>
      <c r="O59" s="421"/>
      <c r="P59" s="422"/>
      <c r="Q59" s="422">
        <v>43994</v>
      </c>
      <c r="R59" s="422">
        <v>44012</v>
      </c>
      <c r="S59" s="421"/>
      <c r="T59" s="423">
        <v>7900000</v>
      </c>
      <c r="U59" s="421" t="s">
        <v>429</v>
      </c>
      <c r="V59" s="421"/>
      <c r="W59" s="421"/>
      <c r="X59" s="421"/>
      <c r="Y59" s="421"/>
      <c r="Z59" s="421"/>
      <c r="AA59" s="421"/>
      <c r="AB59" s="421"/>
      <c r="AC59" s="421">
        <v>2118827820</v>
      </c>
      <c r="AD59" s="421" t="s">
        <v>1489</v>
      </c>
      <c r="AE59" s="421"/>
      <c r="AF59" s="214"/>
    </row>
    <row r="60" spans="1:70" ht="16.5" customHeight="1">
      <c r="A60" s="215"/>
      <c r="B60" s="421" t="s">
        <v>1778</v>
      </c>
      <c r="C60" s="421"/>
      <c r="D60" s="421"/>
      <c r="E60" s="421" t="s">
        <v>1779</v>
      </c>
      <c r="F60" s="421"/>
      <c r="G60" s="421"/>
      <c r="H60" s="421"/>
      <c r="I60" s="421"/>
      <c r="J60" s="421"/>
      <c r="K60" s="421"/>
      <c r="L60" s="421"/>
      <c r="M60" s="421" t="s">
        <v>1479</v>
      </c>
      <c r="N60" s="424" t="s">
        <v>1482</v>
      </c>
      <c r="O60" s="421"/>
      <c r="P60" s="422"/>
      <c r="Q60" s="422">
        <v>44036</v>
      </c>
      <c r="R60" s="438">
        <v>44165</v>
      </c>
      <c r="S60" s="421"/>
      <c r="T60" s="423">
        <v>44800000</v>
      </c>
      <c r="U60" s="421" t="s">
        <v>429</v>
      </c>
      <c r="V60" s="421"/>
      <c r="W60" s="421"/>
      <c r="X60" s="421"/>
      <c r="Y60" s="421"/>
      <c r="Z60" s="421"/>
      <c r="AA60" s="421"/>
      <c r="AB60" s="421"/>
      <c r="AC60" s="421" t="s">
        <v>1429</v>
      </c>
      <c r="AD60" s="421" t="s">
        <v>1490</v>
      </c>
      <c r="AE60" s="421"/>
      <c r="AF60" s="214"/>
    </row>
    <row r="61" spans="1:70" s="250" customFormat="1" ht="16.5" customHeight="1">
      <c r="A61" s="244"/>
      <c r="B61" s="244"/>
      <c r="E61" s="244"/>
      <c r="H61" s="244"/>
      <c r="I61" s="244"/>
      <c r="J61" s="244"/>
      <c r="K61" s="244"/>
      <c r="L61" s="244"/>
      <c r="M61" s="244"/>
      <c r="N61" s="251"/>
      <c r="P61" s="252"/>
      <c r="Q61" s="244"/>
      <c r="R61" s="244"/>
      <c r="S61" s="244"/>
      <c r="T61" s="253"/>
      <c r="U61" s="244"/>
      <c r="V61" s="244"/>
      <c r="W61" s="244"/>
      <c r="X61" s="244"/>
      <c r="Y61" s="244"/>
      <c r="Z61" s="244"/>
      <c r="AA61" s="244"/>
      <c r="AB61" s="244"/>
      <c r="AC61" s="244"/>
      <c r="AD61" s="244"/>
      <c r="AE61" s="251"/>
      <c r="AF61" s="243"/>
      <c r="AG61" s="215"/>
      <c r="AH61" s="215"/>
      <c r="AI61" s="215"/>
      <c r="AJ61" s="215"/>
      <c r="AK61" s="215"/>
      <c r="AL61" s="215"/>
      <c r="AM61" s="215"/>
      <c r="AN61" s="215"/>
      <c r="AO61" s="215"/>
      <c r="AP61" s="215"/>
      <c r="AQ61" s="215"/>
      <c r="AR61" s="215"/>
      <c r="AS61" s="215"/>
      <c r="AT61" s="215"/>
      <c r="AU61" s="215"/>
      <c r="AV61" s="215"/>
      <c r="AW61" s="215"/>
      <c r="AX61" s="215"/>
      <c r="AY61" s="215"/>
      <c r="AZ61" s="215"/>
      <c r="BA61" s="215"/>
      <c r="BB61" s="215"/>
      <c r="BC61" s="215"/>
      <c r="BD61" s="215"/>
      <c r="BE61" s="215"/>
      <c r="BF61" s="215"/>
      <c r="BG61" s="215"/>
      <c r="BH61" s="215"/>
      <c r="BI61" s="215"/>
      <c r="BJ61" s="215"/>
      <c r="BK61" s="215"/>
      <c r="BL61" s="215"/>
      <c r="BM61" s="215"/>
      <c r="BN61" s="215"/>
      <c r="BO61" s="215"/>
      <c r="BP61" s="215"/>
      <c r="BQ61" s="215"/>
      <c r="BR61" s="215"/>
    </row>
    <row r="62" spans="1:70" s="250" customFormat="1" ht="16.5" customHeight="1">
      <c r="A62" s="244"/>
      <c r="B62" s="244"/>
      <c r="E62" s="244"/>
      <c r="H62" s="244"/>
      <c r="I62" s="244"/>
      <c r="J62" s="244"/>
      <c r="K62" s="244"/>
      <c r="L62" s="244"/>
      <c r="M62" s="244"/>
      <c r="N62" s="251"/>
      <c r="P62" s="252"/>
      <c r="Q62" s="244"/>
      <c r="R62" s="244"/>
      <c r="S62" s="244"/>
      <c r="T62" s="253"/>
      <c r="U62" s="244"/>
      <c r="V62" s="244"/>
      <c r="W62" s="244"/>
      <c r="X62" s="244"/>
      <c r="Y62" s="244"/>
      <c r="Z62" s="244"/>
      <c r="AA62" s="244"/>
      <c r="AB62" s="244"/>
      <c r="AC62" s="244"/>
      <c r="AD62" s="244"/>
      <c r="AE62" s="251"/>
      <c r="AF62" s="243"/>
      <c r="AG62" s="215"/>
      <c r="AH62" s="215"/>
      <c r="AI62" s="215"/>
      <c r="AJ62" s="215"/>
      <c r="AK62" s="215"/>
      <c r="AL62" s="215"/>
      <c r="AM62" s="215"/>
      <c r="AN62" s="215"/>
      <c r="AO62" s="215"/>
      <c r="AP62" s="215"/>
      <c r="AQ62" s="215"/>
      <c r="AR62" s="215"/>
      <c r="AS62" s="215"/>
      <c r="AT62" s="215"/>
      <c r="AU62" s="215"/>
      <c r="AV62" s="215"/>
      <c r="AW62" s="215"/>
      <c r="AX62" s="215"/>
      <c r="AY62" s="215"/>
      <c r="AZ62" s="215"/>
      <c r="BA62" s="215"/>
      <c r="BB62" s="215"/>
      <c r="BC62" s="215"/>
      <c r="BD62" s="215"/>
      <c r="BE62" s="215"/>
      <c r="BF62" s="215"/>
      <c r="BG62" s="215"/>
      <c r="BH62" s="215"/>
      <c r="BI62" s="215"/>
      <c r="BJ62" s="215"/>
      <c r="BK62" s="215"/>
      <c r="BL62" s="215"/>
      <c r="BM62" s="215"/>
      <c r="BN62" s="215"/>
      <c r="BO62" s="215"/>
      <c r="BP62" s="215"/>
      <c r="BQ62" s="215"/>
      <c r="BR62" s="215"/>
    </row>
    <row r="63" spans="1:70" s="250" customFormat="1" ht="16.5" customHeight="1">
      <c r="A63" s="244"/>
      <c r="B63" s="244"/>
      <c r="E63" s="244"/>
      <c r="H63" s="244"/>
      <c r="I63" s="244"/>
      <c r="J63" s="244"/>
      <c r="K63" s="244"/>
      <c r="L63" s="244"/>
      <c r="M63" s="244"/>
      <c r="N63" s="251"/>
      <c r="P63" s="252"/>
      <c r="Q63" s="244"/>
      <c r="R63" s="244"/>
      <c r="S63" s="244"/>
      <c r="T63" s="253"/>
      <c r="U63" s="244"/>
      <c r="V63" s="244"/>
      <c r="W63" s="244"/>
      <c r="X63" s="244"/>
      <c r="Y63" s="244"/>
      <c r="Z63" s="244"/>
      <c r="AA63" s="244"/>
      <c r="AB63" s="244"/>
      <c r="AC63" s="244"/>
      <c r="AD63" s="244"/>
      <c r="AE63" s="251"/>
      <c r="AF63" s="243"/>
      <c r="AG63" s="215"/>
      <c r="AH63" s="215"/>
      <c r="AI63" s="215"/>
      <c r="AJ63" s="215"/>
      <c r="AK63" s="215"/>
      <c r="AL63" s="215"/>
      <c r="AM63" s="215"/>
      <c r="AN63" s="215"/>
      <c r="AO63" s="215"/>
      <c r="AP63" s="215"/>
      <c r="AQ63" s="215"/>
      <c r="AR63" s="215"/>
      <c r="AS63" s="215"/>
      <c r="AT63" s="215"/>
      <c r="AU63" s="215"/>
      <c r="AV63" s="215"/>
      <c r="AW63" s="215"/>
      <c r="AX63" s="215"/>
      <c r="AY63" s="215"/>
      <c r="AZ63" s="215"/>
      <c r="BA63" s="215"/>
      <c r="BB63" s="215"/>
      <c r="BC63" s="215"/>
      <c r="BD63" s="215"/>
      <c r="BE63" s="215"/>
      <c r="BF63" s="215"/>
      <c r="BG63" s="215"/>
      <c r="BH63" s="215"/>
      <c r="BI63" s="215"/>
      <c r="BJ63" s="215"/>
      <c r="BK63" s="215"/>
      <c r="BL63" s="215"/>
      <c r="BM63" s="215"/>
      <c r="BN63" s="215"/>
      <c r="BO63" s="215"/>
      <c r="BP63" s="215"/>
      <c r="BQ63" s="215"/>
      <c r="BR63" s="215"/>
    </row>
    <row r="64" spans="1:70" s="250" customFormat="1" ht="16.5" customHeight="1">
      <c r="A64" s="244"/>
      <c r="B64" s="244"/>
      <c r="E64" s="244"/>
      <c r="H64" s="244"/>
      <c r="I64" s="244"/>
      <c r="J64" s="244"/>
      <c r="K64" s="244"/>
      <c r="L64" s="244"/>
      <c r="M64" s="244"/>
      <c r="N64" s="251"/>
      <c r="P64" s="252"/>
      <c r="Q64" s="244"/>
      <c r="R64" s="244"/>
      <c r="S64" s="244"/>
      <c r="T64" s="253"/>
      <c r="U64" s="244"/>
      <c r="V64" s="244"/>
      <c r="W64" s="244"/>
      <c r="X64" s="244"/>
      <c r="Y64" s="244"/>
      <c r="Z64" s="244"/>
      <c r="AA64" s="244"/>
      <c r="AB64" s="244"/>
      <c r="AC64" s="244"/>
      <c r="AD64" s="244"/>
      <c r="AE64" s="251"/>
      <c r="AF64" s="243"/>
      <c r="AG64" s="215"/>
      <c r="AH64" s="215"/>
      <c r="AI64" s="215"/>
      <c r="AJ64" s="215"/>
      <c r="AK64" s="215"/>
      <c r="AL64" s="215"/>
      <c r="AM64" s="215"/>
      <c r="AN64" s="215"/>
      <c r="AO64" s="215"/>
      <c r="AP64" s="215"/>
      <c r="AQ64" s="215"/>
      <c r="AR64" s="215"/>
      <c r="AS64" s="215"/>
      <c r="AT64" s="215"/>
      <c r="AU64" s="215"/>
      <c r="AV64" s="215"/>
      <c r="AW64" s="215"/>
      <c r="AX64" s="215"/>
      <c r="AY64" s="215"/>
      <c r="AZ64" s="215"/>
      <c r="BA64" s="215"/>
      <c r="BB64" s="215"/>
      <c r="BC64" s="215"/>
      <c r="BD64" s="215"/>
      <c r="BE64" s="215"/>
      <c r="BF64" s="215"/>
      <c r="BG64" s="215"/>
      <c r="BH64" s="215"/>
      <c r="BI64" s="215"/>
      <c r="BJ64" s="215"/>
      <c r="BK64" s="215"/>
      <c r="BL64" s="215"/>
      <c r="BM64" s="215"/>
      <c r="BN64" s="215"/>
      <c r="BO64" s="215"/>
      <c r="BP64" s="215"/>
      <c r="BQ64" s="215"/>
      <c r="BR64" s="215"/>
    </row>
    <row r="65" spans="1:70" s="250" customFormat="1" ht="16.5" customHeight="1">
      <c r="A65" s="244"/>
      <c r="B65" s="244"/>
      <c r="E65" s="244"/>
      <c r="H65" s="244"/>
      <c r="I65" s="244"/>
      <c r="J65" s="244"/>
      <c r="K65" s="244"/>
      <c r="L65" s="244"/>
      <c r="M65" s="244"/>
      <c r="N65" s="251"/>
      <c r="P65" s="252"/>
      <c r="Q65" s="244"/>
      <c r="R65" s="244"/>
      <c r="S65" s="244"/>
      <c r="T65" s="253"/>
      <c r="U65" s="244"/>
      <c r="V65" s="244"/>
      <c r="W65" s="244"/>
      <c r="X65" s="244"/>
      <c r="Y65" s="244"/>
      <c r="Z65" s="244"/>
      <c r="AA65" s="244"/>
      <c r="AB65" s="244"/>
      <c r="AC65" s="244"/>
      <c r="AD65" s="244"/>
      <c r="AE65" s="251"/>
      <c r="AF65" s="243"/>
      <c r="AG65" s="215"/>
      <c r="AH65" s="215"/>
      <c r="AI65" s="215"/>
      <c r="AJ65" s="215"/>
      <c r="AK65" s="215"/>
      <c r="AL65" s="215"/>
      <c r="AM65" s="215"/>
      <c r="AN65" s="215"/>
      <c r="AO65" s="215"/>
      <c r="AP65" s="215"/>
      <c r="AQ65" s="215"/>
      <c r="AR65" s="215"/>
      <c r="AS65" s="215"/>
      <c r="AT65" s="215"/>
      <c r="AU65" s="215"/>
      <c r="AV65" s="215"/>
      <c r="AW65" s="215"/>
      <c r="AX65" s="215"/>
      <c r="AY65" s="215"/>
      <c r="AZ65" s="215"/>
      <c r="BA65" s="215"/>
      <c r="BB65" s="215"/>
      <c r="BC65" s="215"/>
      <c r="BD65" s="215"/>
      <c r="BE65" s="215"/>
      <c r="BF65" s="215"/>
      <c r="BG65" s="215"/>
      <c r="BH65" s="215"/>
      <c r="BI65" s="215"/>
      <c r="BJ65" s="215"/>
      <c r="BK65" s="215"/>
      <c r="BL65" s="215"/>
      <c r="BM65" s="215"/>
      <c r="BN65" s="215"/>
      <c r="BO65" s="215"/>
      <c r="BP65" s="215"/>
      <c r="BQ65" s="215"/>
      <c r="BR65" s="215"/>
    </row>
    <row r="66" spans="1:70" s="250" customFormat="1" ht="16.5" customHeight="1">
      <c r="A66" s="244"/>
      <c r="B66" s="244"/>
      <c r="E66" s="244"/>
      <c r="H66" s="244"/>
      <c r="I66" s="244"/>
      <c r="J66" s="244"/>
      <c r="K66" s="244"/>
      <c r="L66" s="244"/>
      <c r="M66" s="244"/>
      <c r="N66" s="251"/>
      <c r="P66" s="252"/>
      <c r="Q66" s="244"/>
      <c r="R66" s="244"/>
      <c r="S66" s="244"/>
      <c r="T66" s="253"/>
      <c r="U66" s="244"/>
      <c r="V66" s="244"/>
      <c r="W66" s="244"/>
      <c r="X66" s="244"/>
      <c r="Y66" s="244"/>
      <c r="Z66" s="244"/>
      <c r="AA66" s="244"/>
      <c r="AB66" s="244"/>
      <c r="AC66" s="244"/>
      <c r="AD66" s="244"/>
      <c r="AE66" s="251"/>
      <c r="AF66" s="243"/>
      <c r="AG66" s="215"/>
      <c r="AH66" s="215"/>
      <c r="AI66" s="215"/>
      <c r="AJ66" s="215"/>
      <c r="AK66" s="215"/>
      <c r="AL66" s="215"/>
      <c r="AM66" s="215"/>
      <c r="AN66" s="215"/>
      <c r="AO66" s="215"/>
      <c r="AP66" s="215"/>
      <c r="AQ66" s="215"/>
      <c r="AR66" s="215"/>
      <c r="AS66" s="215"/>
      <c r="AT66" s="215"/>
      <c r="AU66" s="215"/>
      <c r="AV66" s="215"/>
      <c r="AW66" s="215"/>
      <c r="AX66" s="215"/>
      <c r="AY66" s="215"/>
      <c r="AZ66" s="215"/>
      <c r="BA66" s="215"/>
      <c r="BB66" s="215"/>
      <c r="BC66" s="215"/>
      <c r="BD66" s="215"/>
      <c r="BE66" s="215"/>
      <c r="BF66" s="215"/>
      <c r="BG66" s="215"/>
      <c r="BH66" s="215"/>
      <c r="BI66" s="215"/>
      <c r="BJ66" s="215"/>
      <c r="BK66" s="215"/>
      <c r="BL66" s="215"/>
      <c r="BM66" s="215"/>
      <c r="BN66" s="215"/>
      <c r="BO66" s="215"/>
      <c r="BP66" s="215"/>
      <c r="BQ66" s="215"/>
      <c r="BR66" s="215"/>
    </row>
    <row r="67" spans="1:70" s="250" customFormat="1" ht="16.5" customHeight="1">
      <c r="A67" s="244"/>
      <c r="B67" s="244"/>
      <c r="E67" s="244"/>
      <c r="H67" s="244"/>
      <c r="I67" s="244"/>
      <c r="J67" s="244"/>
      <c r="K67" s="244"/>
      <c r="L67" s="244"/>
      <c r="M67" s="244"/>
      <c r="N67" s="251"/>
      <c r="P67" s="252"/>
      <c r="Q67" s="244"/>
      <c r="R67" s="244"/>
      <c r="S67" s="244"/>
      <c r="T67" s="253"/>
      <c r="U67" s="244"/>
      <c r="V67" s="244"/>
      <c r="W67" s="244"/>
      <c r="X67" s="244"/>
      <c r="Y67" s="244"/>
      <c r="Z67" s="244"/>
      <c r="AA67" s="244"/>
      <c r="AB67" s="244"/>
      <c r="AC67" s="244"/>
      <c r="AD67" s="244"/>
      <c r="AE67" s="251"/>
      <c r="AF67" s="243"/>
      <c r="AG67" s="215"/>
      <c r="AH67" s="215"/>
      <c r="AI67" s="215"/>
      <c r="AJ67" s="215"/>
      <c r="AK67" s="215"/>
      <c r="AL67" s="215"/>
      <c r="AM67" s="215"/>
      <c r="AN67" s="215"/>
      <c r="AO67" s="215"/>
      <c r="AP67" s="215"/>
      <c r="AQ67" s="215"/>
      <c r="AR67" s="215"/>
      <c r="AS67" s="215"/>
      <c r="AT67" s="215"/>
      <c r="AU67" s="215"/>
      <c r="AV67" s="215"/>
      <c r="AW67" s="215"/>
      <c r="AX67" s="215"/>
      <c r="AY67" s="215"/>
      <c r="AZ67" s="215"/>
      <c r="BA67" s="215"/>
      <c r="BB67" s="215"/>
      <c r="BC67" s="215"/>
      <c r="BD67" s="215"/>
      <c r="BE67" s="215"/>
      <c r="BF67" s="215"/>
      <c r="BG67" s="215"/>
      <c r="BH67" s="215"/>
      <c r="BI67" s="215"/>
      <c r="BJ67" s="215"/>
      <c r="BK67" s="215"/>
      <c r="BL67" s="215"/>
      <c r="BM67" s="215"/>
      <c r="BN67" s="215"/>
      <c r="BO67" s="215"/>
      <c r="BP67" s="215"/>
      <c r="BQ67" s="215"/>
      <c r="BR67" s="215"/>
    </row>
    <row r="68" spans="1:70" s="250" customFormat="1" ht="16.5" customHeight="1">
      <c r="A68" s="244"/>
      <c r="B68" s="244"/>
      <c r="E68" s="244"/>
      <c r="H68" s="244"/>
      <c r="I68" s="244"/>
      <c r="J68" s="244"/>
      <c r="K68" s="244"/>
      <c r="L68" s="244"/>
      <c r="M68" s="244"/>
      <c r="N68" s="251"/>
      <c r="P68" s="252"/>
      <c r="Q68" s="244"/>
      <c r="R68" s="244"/>
      <c r="S68" s="244"/>
      <c r="T68" s="253"/>
      <c r="U68" s="244"/>
      <c r="V68" s="244"/>
      <c r="W68" s="244"/>
      <c r="X68" s="244"/>
      <c r="Y68" s="244"/>
      <c r="Z68" s="244"/>
      <c r="AA68" s="244"/>
      <c r="AB68" s="244"/>
      <c r="AC68" s="244"/>
      <c r="AD68" s="244"/>
      <c r="AE68" s="251"/>
      <c r="AF68" s="243"/>
      <c r="AG68" s="215"/>
      <c r="AH68" s="215"/>
      <c r="AI68" s="215"/>
      <c r="AJ68" s="215"/>
      <c r="AK68" s="215"/>
      <c r="AL68" s="215"/>
      <c r="AM68" s="215"/>
      <c r="AN68" s="215"/>
      <c r="AO68" s="215"/>
      <c r="AP68" s="215"/>
      <c r="AQ68" s="215"/>
      <c r="AR68" s="215"/>
      <c r="AS68" s="215"/>
      <c r="AT68" s="215"/>
      <c r="AU68" s="215"/>
      <c r="AV68" s="215"/>
      <c r="AW68" s="215"/>
      <c r="AX68" s="215"/>
      <c r="AY68" s="215"/>
      <c r="AZ68" s="215"/>
      <c r="BA68" s="215"/>
      <c r="BB68" s="215"/>
      <c r="BC68" s="215"/>
      <c r="BD68" s="215"/>
      <c r="BE68" s="215"/>
      <c r="BF68" s="215"/>
      <c r="BG68" s="215"/>
      <c r="BH68" s="215"/>
      <c r="BI68" s="215"/>
      <c r="BJ68" s="215"/>
      <c r="BK68" s="215"/>
      <c r="BL68" s="215"/>
      <c r="BM68" s="215"/>
      <c r="BN68" s="215"/>
      <c r="BO68" s="215"/>
      <c r="BP68" s="215"/>
      <c r="BQ68" s="215"/>
      <c r="BR68" s="215"/>
    </row>
    <row r="69" spans="1:70" s="250" customFormat="1" ht="16.5" customHeight="1">
      <c r="A69" s="244"/>
      <c r="B69" s="244"/>
      <c r="E69" s="244"/>
      <c r="H69" s="244"/>
      <c r="I69" s="244"/>
      <c r="J69" s="244"/>
      <c r="K69" s="244"/>
      <c r="L69" s="244"/>
      <c r="M69" s="244"/>
      <c r="N69" s="244"/>
      <c r="P69" s="252"/>
      <c r="Q69" s="244"/>
      <c r="R69" s="244"/>
      <c r="S69" s="244"/>
      <c r="T69" s="253"/>
      <c r="U69" s="244"/>
      <c r="V69" s="244"/>
      <c r="W69" s="244"/>
      <c r="X69" s="244"/>
      <c r="Y69" s="244"/>
      <c r="Z69" s="244"/>
      <c r="AA69" s="244"/>
      <c r="AB69" s="244"/>
      <c r="AC69" s="244"/>
      <c r="AD69" s="244"/>
      <c r="AE69" s="251"/>
      <c r="AF69" s="243"/>
      <c r="AG69" s="215"/>
      <c r="AH69" s="215"/>
      <c r="AI69" s="215"/>
      <c r="AJ69" s="215"/>
      <c r="AK69" s="215"/>
      <c r="AL69" s="215"/>
      <c r="AM69" s="215"/>
      <c r="AN69" s="215"/>
      <c r="AO69" s="215"/>
      <c r="AP69" s="215"/>
      <c r="AQ69" s="215"/>
      <c r="AR69" s="215"/>
      <c r="AS69" s="215"/>
      <c r="AT69" s="215"/>
      <c r="AU69" s="215"/>
      <c r="AV69" s="215"/>
      <c r="AW69" s="215"/>
      <c r="AX69" s="215"/>
      <c r="AY69" s="215"/>
      <c r="AZ69" s="215"/>
      <c r="BA69" s="215"/>
      <c r="BB69" s="215"/>
      <c r="BC69" s="215"/>
      <c r="BD69" s="215"/>
      <c r="BE69" s="215"/>
      <c r="BF69" s="215"/>
      <c r="BG69" s="215"/>
      <c r="BH69" s="215"/>
      <c r="BI69" s="215"/>
      <c r="BJ69" s="215"/>
      <c r="BK69" s="215"/>
      <c r="BL69" s="215"/>
      <c r="BM69" s="215"/>
      <c r="BN69" s="215"/>
      <c r="BO69" s="215"/>
      <c r="BP69" s="215"/>
      <c r="BQ69" s="215"/>
      <c r="BR69" s="215"/>
    </row>
    <row r="70" spans="1:70" s="250" customFormat="1" ht="16.5" customHeight="1">
      <c r="A70" s="244"/>
      <c r="B70" s="244"/>
      <c r="E70" s="244"/>
      <c r="H70" s="244"/>
      <c r="I70" s="244"/>
      <c r="J70" s="244"/>
      <c r="K70" s="244"/>
      <c r="L70" s="244"/>
      <c r="M70" s="244"/>
      <c r="N70" s="244"/>
      <c r="P70" s="252"/>
      <c r="Q70" s="244"/>
      <c r="R70" s="244"/>
      <c r="S70" s="244"/>
      <c r="T70" s="253"/>
      <c r="U70" s="244"/>
      <c r="V70" s="244"/>
      <c r="W70" s="244"/>
      <c r="X70" s="244"/>
      <c r="Y70" s="244"/>
      <c r="Z70" s="244"/>
      <c r="AA70" s="244"/>
      <c r="AB70" s="244"/>
      <c r="AC70" s="244"/>
      <c r="AD70" s="244"/>
      <c r="AE70" s="251"/>
      <c r="AF70" s="243"/>
      <c r="AG70" s="215"/>
      <c r="AH70" s="215"/>
      <c r="AI70" s="215"/>
      <c r="AJ70" s="215"/>
      <c r="AK70" s="215"/>
      <c r="AL70" s="215"/>
      <c r="AM70" s="215"/>
      <c r="AN70" s="215"/>
      <c r="AO70" s="215"/>
      <c r="AP70" s="215"/>
      <c r="AQ70" s="215"/>
      <c r="AR70" s="215"/>
      <c r="AS70" s="215"/>
      <c r="AT70" s="215"/>
      <c r="AU70" s="215"/>
      <c r="AV70" s="215"/>
      <c r="AW70" s="215"/>
      <c r="AX70" s="215"/>
      <c r="AY70" s="215"/>
      <c r="AZ70" s="215"/>
      <c r="BA70" s="215"/>
      <c r="BB70" s="215"/>
      <c r="BC70" s="215"/>
      <c r="BD70" s="215"/>
      <c r="BE70" s="215"/>
      <c r="BF70" s="215"/>
      <c r="BG70" s="215"/>
      <c r="BH70" s="215"/>
      <c r="BI70" s="215"/>
      <c r="BJ70" s="215"/>
      <c r="BK70" s="215"/>
      <c r="BL70" s="215"/>
      <c r="BM70" s="215"/>
      <c r="BN70" s="215"/>
      <c r="BO70" s="215"/>
      <c r="BP70" s="215"/>
      <c r="BQ70" s="215"/>
      <c r="BR70" s="215"/>
    </row>
    <row r="71" spans="1:70" s="250" customFormat="1" ht="16.5" customHeight="1">
      <c r="A71" s="244"/>
      <c r="B71" s="244"/>
      <c r="E71" s="244"/>
      <c r="H71" s="244"/>
      <c r="I71" s="244"/>
      <c r="J71" s="244"/>
      <c r="K71" s="244"/>
      <c r="L71" s="244"/>
      <c r="M71" s="244"/>
      <c r="N71" s="244"/>
      <c r="P71" s="252"/>
      <c r="Q71" s="244"/>
      <c r="R71" s="244"/>
      <c r="S71" s="244"/>
      <c r="T71" s="253"/>
      <c r="U71" s="244"/>
      <c r="V71" s="244"/>
      <c r="W71" s="244"/>
      <c r="X71" s="244"/>
      <c r="Y71" s="244"/>
      <c r="Z71" s="244"/>
      <c r="AA71" s="244"/>
      <c r="AB71" s="244"/>
      <c r="AC71" s="244"/>
      <c r="AD71" s="244"/>
      <c r="AE71" s="251"/>
      <c r="AF71" s="243"/>
      <c r="AG71" s="215"/>
      <c r="AH71" s="215"/>
      <c r="AI71" s="215"/>
      <c r="AJ71" s="215"/>
      <c r="AK71" s="215"/>
      <c r="AL71" s="215"/>
      <c r="AM71" s="215"/>
      <c r="AN71" s="215"/>
      <c r="AO71" s="215"/>
      <c r="AP71" s="215"/>
      <c r="AQ71" s="215"/>
      <c r="AR71" s="215"/>
      <c r="AS71" s="215"/>
      <c r="AT71" s="215"/>
      <c r="AU71" s="215"/>
      <c r="AV71" s="215"/>
      <c r="AW71" s="215"/>
      <c r="AX71" s="215"/>
      <c r="AY71" s="215"/>
      <c r="AZ71" s="215"/>
      <c r="BA71" s="215"/>
      <c r="BB71" s="215"/>
      <c r="BC71" s="215"/>
      <c r="BD71" s="215"/>
      <c r="BE71" s="215"/>
      <c r="BF71" s="215"/>
      <c r="BG71" s="215"/>
      <c r="BH71" s="215"/>
      <c r="BI71" s="215"/>
      <c r="BJ71" s="215"/>
      <c r="BK71" s="215"/>
      <c r="BL71" s="215"/>
      <c r="BM71" s="215"/>
      <c r="BN71" s="215"/>
      <c r="BO71" s="215"/>
      <c r="BP71" s="215"/>
      <c r="BQ71" s="215"/>
      <c r="BR71" s="215"/>
    </row>
    <row r="72" spans="1:70" s="250" customFormat="1" ht="16.5" customHeight="1">
      <c r="A72" s="244"/>
      <c r="B72" s="244"/>
      <c r="E72" s="244"/>
      <c r="H72" s="244"/>
      <c r="I72" s="244"/>
      <c r="J72" s="244"/>
      <c r="K72" s="244"/>
      <c r="L72" s="244"/>
      <c r="M72" s="244"/>
      <c r="N72" s="244"/>
      <c r="P72" s="252"/>
      <c r="Q72" s="244"/>
      <c r="R72" s="244"/>
      <c r="S72" s="244"/>
      <c r="T72" s="253"/>
      <c r="U72" s="244"/>
      <c r="V72" s="244"/>
      <c r="W72" s="244"/>
      <c r="X72" s="244"/>
      <c r="Y72" s="244"/>
      <c r="Z72" s="244"/>
      <c r="AA72" s="244"/>
      <c r="AB72" s="244"/>
      <c r="AC72" s="244"/>
      <c r="AD72" s="244"/>
      <c r="AE72" s="251"/>
      <c r="AF72" s="243"/>
      <c r="AG72" s="215"/>
      <c r="AH72" s="215"/>
      <c r="AI72" s="215"/>
      <c r="AJ72" s="215"/>
      <c r="AK72" s="215"/>
      <c r="AL72" s="215"/>
      <c r="AM72" s="215"/>
      <c r="AN72" s="215"/>
      <c r="AO72" s="215"/>
      <c r="AP72" s="215"/>
      <c r="AQ72" s="215"/>
      <c r="AR72" s="215"/>
      <c r="AS72" s="215"/>
      <c r="AT72" s="215"/>
      <c r="AU72" s="215"/>
      <c r="AV72" s="215"/>
      <c r="AW72" s="215"/>
      <c r="AX72" s="215"/>
      <c r="AY72" s="215"/>
      <c r="AZ72" s="215"/>
      <c r="BA72" s="215"/>
      <c r="BB72" s="215"/>
      <c r="BC72" s="215"/>
      <c r="BD72" s="215"/>
      <c r="BE72" s="215"/>
      <c r="BF72" s="215"/>
      <c r="BG72" s="215"/>
      <c r="BH72" s="215"/>
      <c r="BI72" s="215"/>
      <c r="BJ72" s="215"/>
      <c r="BK72" s="215"/>
      <c r="BL72" s="215"/>
      <c r="BM72" s="215"/>
      <c r="BN72" s="215"/>
      <c r="BO72" s="215"/>
      <c r="BP72" s="215"/>
      <c r="BQ72" s="215"/>
      <c r="BR72" s="215"/>
    </row>
    <row r="73" spans="1:70" s="250" customFormat="1" ht="16.5" customHeight="1">
      <c r="A73" s="244"/>
      <c r="B73" s="244"/>
      <c r="E73" s="244"/>
      <c r="H73" s="244"/>
      <c r="I73" s="244"/>
      <c r="J73" s="244"/>
      <c r="K73" s="244"/>
      <c r="L73" s="244"/>
      <c r="M73" s="244"/>
      <c r="N73" s="244"/>
      <c r="P73" s="252"/>
      <c r="Q73" s="244"/>
      <c r="R73" s="244"/>
      <c r="S73" s="244"/>
      <c r="T73" s="253"/>
      <c r="U73" s="244"/>
      <c r="V73" s="244"/>
      <c r="W73" s="244"/>
      <c r="X73" s="244"/>
      <c r="Y73" s="244"/>
      <c r="Z73" s="244"/>
      <c r="AA73" s="244"/>
      <c r="AB73" s="244"/>
      <c r="AC73" s="244"/>
      <c r="AD73" s="244"/>
      <c r="AE73" s="251"/>
      <c r="AF73" s="243"/>
      <c r="AG73" s="215"/>
      <c r="AH73" s="215"/>
      <c r="AI73" s="215"/>
      <c r="AJ73" s="215"/>
      <c r="AK73" s="215"/>
      <c r="AL73" s="215"/>
      <c r="AM73" s="215"/>
      <c r="AN73" s="215"/>
      <c r="AO73" s="215"/>
      <c r="AP73" s="215"/>
      <c r="AQ73" s="215"/>
      <c r="AR73" s="215"/>
      <c r="AS73" s="215"/>
      <c r="AT73" s="215"/>
      <c r="AU73" s="215"/>
      <c r="AV73" s="215"/>
      <c r="AW73" s="215"/>
      <c r="AX73" s="215"/>
      <c r="AY73" s="215"/>
      <c r="AZ73" s="215"/>
      <c r="BA73" s="215"/>
      <c r="BB73" s="215"/>
      <c r="BC73" s="215"/>
      <c r="BD73" s="215"/>
      <c r="BE73" s="215"/>
      <c r="BF73" s="215"/>
      <c r="BG73" s="215"/>
      <c r="BH73" s="215"/>
      <c r="BI73" s="215"/>
      <c r="BJ73" s="215"/>
      <c r="BK73" s="215"/>
      <c r="BL73" s="215"/>
      <c r="BM73" s="215"/>
      <c r="BN73" s="215"/>
      <c r="BO73" s="215"/>
      <c r="BP73" s="215"/>
      <c r="BQ73" s="215"/>
      <c r="BR73" s="215"/>
    </row>
    <row r="74" spans="1:70" s="250" customFormat="1" ht="16.5" customHeight="1">
      <c r="A74" s="244"/>
      <c r="B74" s="244"/>
      <c r="E74" s="244"/>
      <c r="H74" s="244"/>
      <c r="I74" s="244"/>
      <c r="J74" s="244"/>
      <c r="K74" s="244"/>
      <c r="L74" s="244"/>
      <c r="M74" s="244"/>
      <c r="N74" s="244"/>
      <c r="P74" s="252"/>
      <c r="Q74" s="244"/>
      <c r="R74" s="244"/>
      <c r="S74" s="244"/>
      <c r="T74" s="253"/>
      <c r="U74" s="244"/>
      <c r="V74" s="244"/>
      <c r="W74" s="244"/>
      <c r="X74" s="244"/>
      <c r="Y74" s="244"/>
      <c r="Z74" s="244"/>
      <c r="AA74" s="244"/>
      <c r="AB74" s="244"/>
      <c r="AC74" s="244"/>
      <c r="AD74" s="244"/>
      <c r="AE74" s="251"/>
      <c r="AF74" s="243"/>
      <c r="AG74" s="215"/>
      <c r="AH74" s="215"/>
      <c r="AI74" s="215"/>
      <c r="AJ74" s="215"/>
      <c r="AK74" s="215"/>
      <c r="AL74" s="215"/>
      <c r="AM74" s="215"/>
      <c r="AN74" s="215"/>
      <c r="AO74" s="215"/>
      <c r="AP74" s="215"/>
      <c r="AQ74" s="215"/>
      <c r="AR74" s="215"/>
      <c r="AS74" s="215"/>
      <c r="AT74" s="215"/>
      <c r="AU74" s="215"/>
      <c r="AV74" s="215"/>
      <c r="AW74" s="215"/>
      <c r="AX74" s="215"/>
      <c r="AY74" s="215"/>
      <c r="AZ74" s="215"/>
      <c r="BA74" s="215"/>
      <c r="BB74" s="215"/>
      <c r="BC74" s="215"/>
      <c r="BD74" s="215"/>
      <c r="BE74" s="215"/>
      <c r="BF74" s="215"/>
      <c r="BG74" s="215"/>
      <c r="BH74" s="215"/>
      <c r="BI74" s="215"/>
      <c r="BJ74" s="215"/>
      <c r="BK74" s="215"/>
      <c r="BL74" s="215"/>
      <c r="BM74" s="215"/>
      <c r="BN74" s="215"/>
      <c r="BO74" s="215"/>
      <c r="BP74" s="215"/>
      <c r="BQ74" s="215"/>
      <c r="BR74" s="215"/>
    </row>
    <row r="75" spans="1:70" s="250" customFormat="1" ht="16.5" customHeight="1">
      <c r="A75" s="244"/>
      <c r="B75" s="244"/>
      <c r="E75" s="244"/>
      <c r="H75" s="244"/>
      <c r="I75" s="244"/>
      <c r="J75" s="244"/>
      <c r="K75" s="244"/>
      <c r="L75" s="244"/>
      <c r="M75" s="244"/>
      <c r="N75" s="244"/>
      <c r="P75" s="252"/>
      <c r="Q75" s="244"/>
      <c r="R75" s="244"/>
      <c r="S75" s="244"/>
      <c r="T75" s="253"/>
      <c r="U75" s="244"/>
      <c r="V75" s="244"/>
      <c r="W75" s="244"/>
      <c r="X75" s="244"/>
      <c r="Y75" s="244"/>
      <c r="Z75" s="244"/>
      <c r="AA75" s="244"/>
      <c r="AB75" s="244"/>
      <c r="AC75" s="244"/>
      <c r="AD75" s="244"/>
      <c r="AE75" s="251"/>
      <c r="AF75" s="243"/>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row>
    <row r="76" spans="1:70" s="250" customFormat="1" ht="16.5" customHeight="1">
      <c r="A76" s="244"/>
      <c r="B76" s="244"/>
      <c r="E76" s="244"/>
      <c r="H76" s="244"/>
      <c r="I76" s="244"/>
      <c r="J76" s="244"/>
      <c r="K76" s="244"/>
      <c r="L76" s="244"/>
      <c r="M76" s="244"/>
      <c r="N76" s="244"/>
      <c r="P76" s="252"/>
      <c r="Q76" s="244"/>
      <c r="R76" s="244"/>
      <c r="S76" s="244"/>
      <c r="T76" s="253"/>
      <c r="U76" s="244"/>
      <c r="V76" s="244"/>
      <c r="W76" s="244"/>
      <c r="X76" s="244"/>
      <c r="Y76" s="244"/>
      <c r="Z76" s="244"/>
      <c r="AA76" s="244"/>
      <c r="AB76" s="244"/>
      <c r="AC76" s="244"/>
      <c r="AD76" s="244"/>
      <c r="AE76" s="251"/>
      <c r="AF76" s="243"/>
      <c r="AG76" s="215"/>
      <c r="AH76" s="215"/>
      <c r="AI76" s="215"/>
      <c r="AJ76" s="215"/>
      <c r="AK76" s="215"/>
      <c r="AL76" s="215"/>
      <c r="AM76" s="215"/>
      <c r="AN76" s="215"/>
      <c r="AO76" s="215"/>
      <c r="AP76" s="215"/>
      <c r="AQ76" s="215"/>
      <c r="AR76" s="215"/>
      <c r="AS76" s="215"/>
      <c r="AT76" s="215"/>
      <c r="AU76" s="215"/>
      <c r="AV76" s="215"/>
      <c r="AW76" s="215"/>
      <c r="AX76" s="215"/>
      <c r="AY76" s="215"/>
      <c r="AZ76" s="215"/>
      <c r="BA76" s="215"/>
      <c r="BB76" s="215"/>
      <c r="BC76" s="215"/>
      <c r="BD76" s="215"/>
      <c r="BE76" s="215"/>
      <c r="BF76" s="215"/>
      <c r="BG76" s="215"/>
      <c r="BH76" s="215"/>
      <c r="BI76" s="215"/>
      <c r="BJ76" s="215"/>
      <c r="BK76" s="215"/>
      <c r="BL76" s="215"/>
      <c r="BM76" s="215"/>
      <c r="BN76" s="215"/>
      <c r="BO76" s="215"/>
      <c r="BP76" s="215"/>
      <c r="BQ76" s="215"/>
      <c r="BR76" s="215"/>
    </row>
    <row r="77" spans="1:70" ht="16.5" customHeight="1"/>
    <row r="78" spans="1:70" ht="16.5" customHeight="1"/>
    <row r="79" spans="1:70" ht="16.5" customHeight="1"/>
    <row r="80" spans="1:70" ht="16.5" customHeight="1"/>
    <row r="81" ht="16.5" customHeight="1"/>
    <row r="82" ht="16.5" customHeight="1"/>
    <row r="83" ht="16.5" customHeight="1"/>
    <row r="84" ht="16.5" customHeight="1"/>
    <row r="85" ht="16.5" customHeight="1"/>
    <row r="86" ht="16.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sheetData>
  <autoFilter ref="A8:AF60" xr:uid="{00000000-0009-0000-0000-000000000000}">
    <sortState ref="A8:AF59">
      <sortCondition ref="B7:B59"/>
    </sortState>
  </autoFilter>
  <mergeCells count="2">
    <mergeCell ref="B1:AE1"/>
    <mergeCell ref="B2:N2"/>
  </mergeCells>
  <phoneticPr fontId="1" type="noConversion"/>
  <pageMargins left="0.39370078740157483" right="0.39370078740157483" top="0.39370078740157483" bottom="0.39370078740157483" header="0.39370078740157483" footer="0.39370078740157483"/>
  <pageSetup paperSize="9" scale="3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pageSetUpPr fitToPage="1"/>
  </sheetPr>
  <dimension ref="A1:BR192"/>
  <sheetViews>
    <sheetView view="pageBreakPreview" zoomScale="85" zoomScaleNormal="85" zoomScaleSheetLayoutView="85" workbookViewId="0">
      <pane xSplit="13" ySplit="7" topLeftCell="N8" activePane="bottomRight" state="frozen"/>
      <selection activeCell="U47" sqref="U47"/>
      <selection pane="topRight" activeCell="U47" sqref="U47"/>
      <selection pane="bottomLeft" activeCell="U47" sqref="U47"/>
      <selection pane="bottomRight" activeCell="U47" sqref="U47"/>
    </sheetView>
  </sheetViews>
  <sheetFormatPr defaultRowHeight="18" customHeight="1" outlineLevelCol="1"/>
  <cols>
    <col min="1" max="1" width="6.25" style="244" customWidth="1"/>
    <col min="2" max="2" width="10.625" style="244" customWidth="1"/>
    <col min="3" max="4" width="8.75" style="250" hidden="1" customWidth="1" outlineLevel="1"/>
    <col min="5" max="5" width="8.75" style="244" customWidth="1" collapsed="1"/>
    <col min="6" max="6" width="16.125" style="250" hidden="1" customWidth="1" outlineLevel="1"/>
    <col min="7" max="7" width="17.25" style="250" hidden="1" customWidth="1" outlineLevel="1"/>
    <col min="8" max="8" width="10" style="244" customWidth="1" collapsed="1"/>
    <col min="9" max="12" width="6" style="244" hidden="1" customWidth="1"/>
    <col min="13" max="13" width="16.5" style="244" customWidth="1"/>
    <col min="14" max="14" width="50.375" style="244" customWidth="1"/>
    <col min="15" max="15" width="13.625" style="250" hidden="1" customWidth="1" outlineLevel="1"/>
    <col min="16" max="16" width="13.625" style="252" customWidth="1" collapsed="1"/>
    <col min="17" max="18" width="12.625" style="244" customWidth="1"/>
    <col min="19" max="19" width="7.625" style="244" hidden="1" customWidth="1"/>
    <col min="20" max="20" width="15.875" style="253" bestFit="1" customWidth="1"/>
    <col min="21" max="21" width="13.625" style="244" bestFit="1" customWidth="1"/>
    <col min="22" max="22" width="9.625" style="244" customWidth="1"/>
    <col min="23" max="24" width="6.875" style="244" customWidth="1"/>
    <col min="25" max="25" width="10.5" style="244" hidden="1" customWidth="1"/>
    <col min="26" max="26" width="12.625" style="244" hidden="1" customWidth="1"/>
    <col min="27" max="27" width="20.625" style="244" hidden="1" customWidth="1"/>
    <col min="28" max="28" width="13.875" style="244" bestFit="1" customWidth="1"/>
    <col min="29" max="29" width="13.875" style="244" customWidth="1"/>
    <col min="30" max="30" width="26.25" style="244" bestFit="1" customWidth="1"/>
    <col min="31" max="31" width="17.625" style="251" customWidth="1"/>
    <col min="32" max="32" width="9" style="243"/>
    <col min="33" max="70" width="9" style="215"/>
    <col min="71" max="16384" width="9" style="244"/>
  </cols>
  <sheetData>
    <row r="1" spans="1:70" s="188" customFormat="1" ht="64.5" customHeight="1">
      <c r="B1" s="977" t="s">
        <v>1667</v>
      </c>
      <c r="C1" s="977"/>
      <c r="D1" s="977"/>
      <c r="E1" s="977"/>
      <c r="F1" s="977"/>
      <c r="G1" s="977"/>
      <c r="H1" s="977"/>
      <c r="I1" s="977"/>
      <c r="J1" s="977"/>
      <c r="K1" s="977"/>
      <c r="L1" s="977"/>
      <c r="M1" s="977"/>
      <c r="N1" s="977"/>
      <c r="O1" s="977"/>
      <c r="P1" s="977"/>
      <c r="Q1" s="977"/>
      <c r="R1" s="977"/>
      <c r="S1" s="977"/>
      <c r="T1" s="978"/>
      <c r="U1" s="977"/>
      <c r="V1" s="977"/>
      <c r="W1" s="977"/>
      <c r="X1" s="977"/>
      <c r="Y1" s="977"/>
      <c r="Z1" s="977"/>
      <c r="AA1" s="977"/>
      <c r="AB1" s="977"/>
      <c r="AC1" s="977"/>
      <c r="AD1" s="977"/>
      <c r="AE1" s="977"/>
      <c r="AF1" s="187"/>
      <c r="AG1" s="432"/>
      <c r="AH1" s="432"/>
      <c r="AI1" s="432"/>
      <c r="AJ1" s="432"/>
      <c r="AK1" s="432"/>
      <c r="AL1" s="432"/>
      <c r="AM1" s="432"/>
      <c r="AN1" s="432"/>
      <c r="AO1" s="432"/>
      <c r="AP1" s="432"/>
      <c r="AQ1" s="432"/>
      <c r="AR1" s="432"/>
      <c r="AS1" s="432"/>
      <c r="AT1" s="432"/>
      <c r="AU1" s="432"/>
      <c r="AV1" s="432"/>
      <c r="AW1" s="432"/>
      <c r="AX1" s="432"/>
      <c r="AY1" s="432"/>
      <c r="AZ1" s="432"/>
      <c r="BA1" s="432"/>
      <c r="BB1" s="432"/>
      <c r="BC1" s="432"/>
      <c r="BD1" s="432"/>
      <c r="BE1" s="432"/>
      <c r="BF1" s="432"/>
      <c r="BG1" s="432"/>
      <c r="BH1" s="432"/>
      <c r="BI1" s="432"/>
      <c r="BJ1" s="432"/>
      <c r="BK1" s="432"/>
      <c r="BL1" s="432"/>
      <c r="BM1" s="432"/>
      <c r="BN1" s="432"/>
      <c r="BO1" s="432"/>
      <c r="BP1" s="432"/>
      <c r="BQ1" s="432"/>
      <c r="BR1" s="432"/>
    </row>
    <row r="2" spans="1:70" s="416" customFormat="1" ht="23.25" customHeight="1">
      <c r="B2" s="979"/>
      <c r="C2" s="979"/>
      <c r="D2" s="979"/>
      <c r="E2" s="979"/>
      <c r="F2" s="979"/>
      <c r="G2" s="979"/>
      <c r="H2" s="979"/>
      <c r="I2" s="979"/>
      <c r="J2" s="979"/>
      <c r="K2" s="979"/>
      <c r="L2" s="979"/>
      <c r="M2" s="979"/>
      <c r="N2" s="979"/>
      <c r="O2" s="189"/>
      <c r="P2" s="190"/>
      <c r="T2" s="192"/>
      <c r="AE2" s="415"/>
      <c r="AF2" s="194"/>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row>
    <row r="3" spans="1:70" s="416" customFormat="1" ht="18" customHeight="1">
      <c r="C3" s="195" t="s">
        <v>58</v>
      </c>
      <c r="D3" s="195" t="s">
        <v>62</v>
      </c>
      <c r="E3" s="486"/>
      <c r="F3" s="189"/>
      <c r="G3" s="189"/>
      <c r="H3" s="486"/>
      <c r="N3" s="321" t="s">
        <v>1483</v>
      </c>
      <c r="O3" s="189"/>
      <c r="P3" s="190"/>
      <c r="T3" s="192"/>
      <c r="AF3" s="194"/>
      <c r="AG3" s="419"/>
      <c r="AH3" s="419"/>
      <c r="AI3" s="419"/>
      <c r="AJ3" s="419"/>
      <c r="AK3" s="419"/>
      <c r="AL3" s="419"/>
      <c r="AM3" s="419"/>
      <c r="AN3" s="419"/>
      <c r="AO3" s="419"/>
      <c r="AP3" s="419"/>
      <c r="AQ3" s="419"/>
      <c r="AR3" s="419"/>
      <c r="AS3" s="419"/>
      <c r="AT3" s="419"/>
      <c r="AU3" s="419"/>
      <c r="AV3" s="419"/>
      <c r="AW3" s="419"/>
      <c r="AX3" s="419"/>
      <c r="AY3" s="419"/>
      <c r="AZ3" s="419"/>
      <c r="BA3" s="419"/>
      <c r="BB3" s="419"/>
      <c r="BC3" s="419"/>
      <c r="BD3" s="419"/>
      <c r="BE3" s="419"/>
      <c r="BF3" s="419"/>
      <c r="BG3" s="419"/>
      <c r="BH3" s="419"/>
      <c r="BI3" s="419"/>
      <c r="BJ3" s="419"/>
      <c r="BK3" s="419"/>
      <c r="BL3" s="419"/>
      <c r="BM3" s="419"/>
      <c r="BN3" s="419"/>
      <c r="BO3" s="419"/>
      <c r="BP3" s="419"/>
      <c r="BQ3" s="419"/>
      <c r="BR3" s="419"/>
    </row>
    <row r="4" spans="1:70" s="416" customFormat="1" ht="18" customHeight="1">
      <c r="C4" s="420"/>
      <c r="D4" s="420"/>
      <c r="E4" s="486"/>
      <c r="F4" s="189"/>
      <c r="G4" s="189"/>
      <c r="H4" s="486"/>
      <c r="N4" s="418" t="s">
        <v>1485</v>
      </c>
      <c r="O4" s="189"/>
      <c r="P4" s="190"/>
      <c r="T4" s="192"/>
      <c r="AF4" s="194"/>
      <c r="AG4" s="419"/>
      <c r="AH4" s="419"/>
      <c r="AI4" s="419"/>
      <c r="AJ4" s="419"/>
      <c r="AK4" s="419"/>
      <c r="AL4" s="419"/>
      <c r="AM4" s="419"/>
      <c r="AN4" s="419"/>
      <c r="AO4" s="419"/>
      <c r="AP4" s="419"/>
      <c r="AQ4" s="419"/>
      <c r="AR4" s="419"/>
      <c r="AS4" s="419"/>
      <c r="AT4" s="419"/>
      <c r="AU4" s="419"/>
      <c r="AV4" s="419"/>
      <c r="AW4" s="419"/>
      <c r="AX4" s="419"/>
      <c r="AY4" s="419"/>
      <c r="AZ4" s="419"/>
      <c r="BA4" s="419"/>
      <c r="BB4" s="419"/>
      <c r="BC4" s="419"/>
      <c r="BD4" s="419"/>
      <c r="BE4" s="419"/>
      <c r="BF4" s="419"/>
      <c r="BG4" s="419"/>
      <c r="BH4" s="419"/>
      <c r="BI4" s="419"/>
      <c r="BJ4" s="419"/>
      <c r="BK4" s="419"/>
      <c r="BL4" s="419"/>
      <c r="BM4" s="419"/>
      <c r="BN4" s="419"/>
      <c r="BO4" s="419"/>
      <c r="BP4" s="419"/>
      <c r="BQ4" s="419"/>
      <c r="BR4" s="419"/>
    </row>
    <row r="5" spans="1:70" s="416" customFormat="1" ht="33.75" customHeight="1">
      <c r="B5" s="415"/>
      <c r="C5" s="196"/>
      <c r="D5" s="196"/>
      <c r="E5" s="486"/>
      <c r="F5" s="196"/>
      <c r="G5" s="196"/>
      <c r="H5" s="486"/>
      <c r="I5" s="415"/>
      <c r="J5" s="415"/>
      <c r="K5" s="415"/>
      <c r="L5" s="415"/>
      <c r="O5" s="189"/>
      <c r="P5" s="190"/>
      <c r="T5" s="192"/>
      <c r="AE5" s="415"/>
      <c r="AF5" s="194"/>
      <c r="AG5" s="419"/>
      <c r="AH5" s="419"/>
      <c r="AI5" s="419"/>
      <c r="AJ5" s="419"/>
      <c r="AK5" s="419"/>
      <c r="AL5" s="419"/>
      <c r="AM5" s="419"/>
      <c r="AN5" s="419"/>
      <c r="AO5" s="419"/>
      <c r="AP5" s="419"/>
      <c r="AQ5" s="419"/>
      <c r="AR5" s="419"/>
      <c r="AS5" s="419"/>
      <c r="AT5" s="419"/>
      <c r="AU5" s="419"/>
      <c r="AV5" s="419"/>
      <c r="AW5" s="419"/>
      <c r="AX5" s="419"/>
      <c r="AY5" s="419"/>
      <c r="AZ5" s="419"/>
      <c r="BA5" s="419"/>
      <c r="BB5" s="419"/>
      <c r="BC5" s="419"/>
      <c r="BD5" s="419"/>
      <c r="BE5" s="419"/>
      <c r="BF5" s="419"/>
      <c r="BG5" s="419"/>
      <c r="BH5" s="419"/>
      <c r="BI5" s="419"/>
      <c r="BJ5" s="419"/>
      <c r="BK5" s="419"/>
      <c r="BL5" s="419"/>
      <c r="BM5" s="419"/>
      <c r="BN5" s="419"/>
      <c r="BO5" s="419"/>
      <c r="BP5" s="419"/>
      <c r="BQ5" s="419"/>
      <c r="BR5" s="419"/>
    </row>
    <row r="6" spans="1:70" s="416" customFormat="1" ht="16.5">
      <c r="B6" s="434" t="s">
        <v>986</v>
      </c>
      <c r="C6" s="434"/>
      <c r="D6" s="434"/>
      <c r="E6" s="434"/>
      <c r="F6" s="434"/>
      <c r="G6" s="434"/>
      <c r="H6" s="434"/>
      <c r="I6" s="434" t="s">
        <v>1291</v>
      </c>
      <c r="J6" s="434"/>
      <c r="K6" s="434"/>
      <c r="L6" s="434"/>
      <c r="M6" s="434"/>
      <c r="N6" s="434" t="s">
        <v>1</v>
      </c>
      <c r="O6" s="434" t="s">
        <v>897</v>
      </c>
      <c r="P6" s="435"/>
      <c r="Q6" s="434" t="s">
        <v>2</v>
      </c>
      <c r="R6" s="434"/>
      <c r="S6" s="434"/>
      <c r="T6" s="436" t="s">
        <v>3</v>
      </c>
      <c r="U6" s="434" t="s">
        <v>426</v>
      </c>
      <c r="V6" s="434"/>
      <c r="W6" s="434" t="s">
        <v>64</v>
      </c>
      <c r="X6" s="434"/>
      <c r="Y6" s="434" t="s">
        <v>70</v>
      </c>
      <c r="Z6" s="434" t="s">
        <v>71</v>
      </c>
      <c r="AA6" s="434"/>
      <c r="AB6" s="434" t="s">
        <v>4</v>
      </c>
      <c r="AC6" s="434"/>
      <c r="AD6" s="434"/>
      <c r="AE6" s="434" t="s">
        <v>7</v>
      </c>
      <c r="AF6" s="194"/>
      <c r="AG6" s="419"/>
      <c r="AH6" s="419"/>
      <c r="AI6" s="419"/>
      <c r="AJ6" s="419"/>
      <c r="AK6" s="419"/>
      <c r="AL6" s="419"/>
      <c r="AM6" s="419"/>
      <c r="AN6" s="419"/>
      <c r="AO6" s="419"/>
      <c r="AP6" s="419"/>
      <c r="AQ6" s="419"/>
      <c r="AR6" s="419"/>
      <c r="AS6" s="419"/>
      <c r="AT6" s="419"/>
      <c r="AU6" s="419"/>
      <c r="AV6" s="419"/>
      <c r="AW6" s="419"/>
      <c r="AX6" s="419"/>
      <c r="AY6" s="419"/>
      <c r="AZ6" s="419"/>
      <c r="BA6" s="419"/>
      <c r="BB6" s="419"/>
      <c r="BC6" s="419"/>
      <c r="BD6" s="419"/>
      <c r="BE6" s="419"/>
      <c r="BF6" s="419"/>
      <c r="BG6" s="419"/>
      <c r="BH6" s="419"/>
      <c r="BI6" s="419"/>
      <c r="BJ6" s="419"/>
      <c r="BK6" s="419"/>
      <c r="BL6" s="419"/>
      <c r="BM6" s="419"/>
      <c r="BN6" s="419"/>
      <c r="BO6" s="419"/>
      <c r="BP6" s="419"/>
      <c r="BQ6" s="419"/>
      <c r="BR6" s="419"/>
    </row>
    <row r="7" spans="1:70" s="416" customFormat="1" ht="16.5">
      <c r="B7" s="529"/>
      <c r="C7" s="434" t="s">
        <v>53</v>
      </c>
      <c r="D7" s="434" t="s">
        <v>52</v>
      </c>
      <c r="E7" s="434" t="s">
        <v>54</v>
      </c>
      <c r="F7" s="434" t="s">
        <v>59</v>
      </c>
      <c r="G7" s="434" t="s">
        <v>60</v>
      </c>
      <c r="H7" s="434" t="s">
        <v>1249</v>
      </c>
      <c r="I7" s="434" t="s">
        <v>1292</v>
      </c>
      <c r="J7" s="434" t="s">
        <v>1297</v>
      </c>
      <c r="K7" s="434" t="s">
        <v>1298</v>
      </c>
      <c r="L7" s="434" t="s">
        <v>1300</v>
      </c>
      <c r="M7" s="434" t="s">
        <v>69</v>
      </c>
      <c r="N7" s="434"/>
      <c r="O7" s="434"/>
      <c r="P7" s="435" t="s">
        <v>1308</v>
      </c>
      <c r="Q7" s="434" t="s">
        <v>9</v>
      </c>
      <c r="R7" s="434" t="s">
        <v>10</v>
      </c>
      <c r="S7" s="434" t="s">
        <v>1078</v>
      </c>
      <c r="T7" s="436"/>
      <c r="U7" s="434" t="s">
        <v>427</v>
      </c>
      <c r="V7" s="434" t="s">
        <v>428</v>
      </c>
      <c r="W7" s="434" t="s">
        <v>65</v>
      </c>
      <c r="X7" s="434" t="s">
        <v>66</v>
      </c>
      <c r="Y7" s="434"/>
      <c r="Z7" s="434" t="s">
        <v>72</v>
      </c>
      <c r="AA7" s="434" t="s">
        <v>73</v>
      </c>
      <c r="AB7" s="434" t="s">
        <v>50</v>
      </c>
      <c r="AC7" s="434" t="s">
        <v>51</v>
      </c>
      <c r="AD7" s="434" t="s">
        <v>5</v>
      </c>
      <c r="AE7" s="434"/>
      <c r="AF7" s="194"/>
      <c r="AG7" s="419"/>
      <c r="AH7" s="419"/>
      <c r="AI7" s="419"/>
      <c r="AJ7" s="419"/>
      <c r="AK7" s="419"/>
      <c r="AL7" s="419"/>
      <c r="AM7" s="419"/>
      <c r="AN7" s="419"/>
      <c r="AO7" s="419"/>
      <c r="AP7" s="419"/>
      <c r="AQ7" s="419"/>
      <c r="AR7" s="419"/>
      <c r="AS7" s="419"/>
      <c r="AT7" s="419"/>
      <c r="AU7" s="419"/>
      <c r="AV7" s="419"/>
      <c r="AW7" s="419"/>
      <c r="AX7" s="419"/>
      <c r="AY7" s="419"/>
      <c r="AZ7" s="419"/>
      <c r="BA7" s="419"/>
      <c r="BB7" s="419"/>
      <c r="BC7" s="419"/>
      <c r="BD7" s="419"/>
      <c r="BE7" s="419"/>
      <c r="BF7" s="419"/>
      <c r="BG7" s="419"/>
      <c r="BH7" s="419"/>
      <c r="BI7" s="419"/>
      <c r="BJ7" s="419"/>
      <c r="BK7" s="419"/>
      <c r="BL7" s="419"/>
      <c r="BM7" s="419"/>
      <c r="BN7" s="419"/>
      <c r="BO7" s="419"/>
      <c r="BP7" s="419"/>
      <c r="BQ7" s="419"/>
      <c r="BR7" s="419"/>
    </row>
    <row r="8" spans="1:70" s="215" customFormat="1" ht="16.5" customHeight="1">
      <c r="A8" s="200">
        <v>18</v>
      </c>
      <c r="B8" s="200" t="s">
        <v>1253</v>
      </c>
      <c r="C8" s="525">
        <v>20</v>
      </c>
      <c r="D8" s="199"/>
      <c r="E8" s="200" t="s">
        <v>1104</v>
      </c>
      <c r="F8" s="199"/>
      <c r="G8" s="199"/>
      <c r="H8" s="202" t="s">
        <v>1098</v>
      </c>
      <c r="I8" s="159"/>
      <c r="J8" s="159"/>
      <c r="K8" s="159"/>
      <c r="L8" s="159"/>
      <c r="M8" s="202" t="s">
        <v>1048</v>
      </c>
      <c r="N8" s="418" t="s">
        <v>1072</v>
      </c>
      <c r="O8" s="199" t="s">
        <v>1002</v>
      </c>
      <c r="P8" s="218">
        <v>43983</v>
      </c>
      <c r="Q8" s="238">
        <v>43983</v>
      </c>
      <c r="R8" s="238">
        <v>44012</v>
      </c>
      <c r="S8" s="220" t="s">
        <v>1094</v>
      </c>
      <c r="T8" s="221">
        <v>564000000</v>
      </c>
      <c r="U8" s="433" t="s">
        <v>429</v>
      </c>
      <c r="V8" s="240" t="s">
        <v>430</v>
      </c>
      <c r="W8" s="222"/>
      <c r="X8" s="222"/>
      <c r="Y8" s="222"/>
      <c r="Z8" s="222"/>
      <c r="AA8" s="223"/>
      <c r="AB8" s="202" t="s">
        <v>124</v>
      </c>
      <c r="AC8" s="224">
        <v>1138629821</v>
      </c>
      <c r="AD8" s="217" t="s">
        <v>1009</v>
      </c>
      <c r="AE8" s="437" t="s">
        <v>1488</v>
      </c>
      <c r="AF8" s="214"/>
    </row>
    <row r="9" spans="1:70" s="215" customFormat="1" ht="16.5" customHeight="1">
      <c r="A9" s="200">
        <v>34</v>
      </c>
      <c r="B9" s="200" t="s">
        <v>1474</v>
      </c>
      <c r="C9" s="525">
        <v>56</v>
      </c>
      <c r="D9" s="201"/>
      <c r="E9" s="200" t="s">
        <v>1134</v>
      </c>
      <c r="F9" s="211"/>
      <c r="G9" s="211"/>
      <c r="H9" s="425" t="s">
        <v>1200</v>
      </c>
      <c r="I9" s="211" t="s">
        <v>1299</v>
      </c>
      <c r="J9" s="211" t="s">
        <v>1296</v>
      </c>
      <c r="K9" s="211" t="s">
        <v>1298</v>
      </c>
      <c r="L9" s="211" t="s">
        <v>430</v>
      </c>
      <c r="M9" s="425" t="s">
        <v>1187</v>
      </c>
      <c r="N9" s="321" t="s">
        <v>1295</v>
      </c>
      <c r="O9" s="206" t="s">
        <v>1227</v>
      </c>
      <c r="P9" s="238">
        <v>44131</v>
      </c>
      <c r="Q9" s="238">
        <v>44131</v>
      </c>
      <c r="R9" s="238">
        <v>44370</v>
      </c>
      <c r="S9" s="201"/>
      <c r="T9" s="221">
        <v>495500000</v>
      </c>
      <c r="U9" s="239">
        <v>247750000</v>
      </c>
      <c r="V9" s="240">
        <f>IF(U9/T9=0,"",U9/T9)</f>
        <v>0.5</v>
      </c>
      <c r="W9" s="228"/>
      <c r="X9" s="228"/>
      <c r="Y9" s="228"/>
      <c r="Z9" s="228"/>
      <c r="AA9" s="228"/>
      <c r="AB9" s="204" t="s">
        <v>1208</v>
      </c>
      <c r="AC9" s="212">
        <v>2208123474</v>
      </c>
      <c r="AD9" s="205" t="s">
        <v>1243</v>
      </c>
      <c r="AE9" s="211" t="s">
        <v>429</v>
      </c>
      <c r="AF9" s="214"/>
    </row>
    <row r="10" spans="1:70" s="215" customFormat="1" ht="16.5" customHeight="1">
      <c r="A10" s="507"/>
      <c r="B10" s="507" t="s">
        <v>1664</v>
      </c>
      <c r="C10" s="526" t="s">
        <v>1664</v>
      </c>
      <c r="D10" s="507" t="s">
        <v>1664</v>
      </c>
      <c r="E10" s="518" t="s">
        <v>1663</v>
      </c>
      <c r="F10" s="507" t="s">
        <v>1664</v>
      </c>
      <c r="G10" s="507" t="s">
        <v>1664</v>
      </c>
      <c r="H10" s="518" t="s">
        <v>1099</v>
      </c>
      <c r="I10" s="507" t="s">
        <v>1664</v>
      </c>
      <c r="J10" s="507" t="s">
        <v>1664</v>
      </c>
      <c r="K10" s="507" t="s">
        <v>1664</v>
      </c>
      <c r="L10" s="507" t="s">
        <v>1664</v>
      </c>
      <c r="M10" s="518" t="s">
        <v>1661</v>
      </c>
      <c r="N10" s="521" t="s">
        <v>1101</v>
      </c>
      <c r="O10" s="507" t="s">
        <v>1664</v>
      </c>
      <c r="P10" s="508" t="s">
        <v>1664</v>
      </c>
      <c r="Q10" s="507" t="s">
        <v>1664</v>
      </c>
      <c r="R10" s="507" t="s">
        <v>1664</v>
      </c>
      <c r="S10" s="507" t="s">
        <v>1664</v>
      </c>
      <c r="T10" s="522">
        <v>452102000</v>
      </c>
      <c r="U10" s="507" t="s">
        <v>1664</v>
      </c>
      <c r="V10" s="507" t="s">
        <v>1664</v>
      </c>
      <c r="W10" s="507" t="s">
        <v>1664</v>
      </c>
      <c r="X10" s="507" t="s">
        <v>1664</v>
      </c>
      <c r="Y10" s="507" t="s">
        <v>1664</v>
      </c>
      <c r="Z10" s="507" t="s">
        <v>1664</v>
      </c>
      <c r="AA10" s="507" t="s">
        <v>1664</v>
      </c>
      <c r="AB10" s="507" t="s">
        <v>1664</v>
      </c>
      <c r="AC10" s="507" t="s">
        <v>1664</v>
      </c>
      <c r="AD10" s="507" t="s">
        <v>1664</v>
      </c>
      <c r="AE10" s="509" t="s">
        <v>1664</v>
      </c>
      <c r="AF10" s="506"/>
      <c r="AG10" s="505"/>
      <c r="AH10" s="505"/>
      <c r="AI10" s="505"/>
      <c r="AJ10" s="505"/>
      <c r="AK10" s="505"/>
      <c r="AL10" s="505"/>
      <c r="AM10" s="505"/>
      <c r="AN10" s="505"/>
      <c r="AO10" s="505"/>
      <c r="AP10" s="505"/>
      <c r="AQ10" s="505"/>
      <c r="AR10" s="505"/>
      <c r="AS10" s="505"/>
      <c r="AT10" s="505"/>
      <c r="AU10" s="505"/>
      <c r="AV10" s="505"/>
      <c r="AW10" s="505"/>
      <c r="AX10" s="505"/>
      <c r="AY10" s="505"/>
      <c r="AZ10" s="505"/>
      <c r="BA10" s="505"/>
      <c r="BB10" s="505"/>
      <c r="BC10" s="505"/>
      <c r="BD10" s="505"/>
      <c r="BE10" s="505"/>
      <c r="BF10" s="505"/>
      <c r="BG10" s="505"/>
      <c r="BH10" s="505"/>
      <c r="BI10" s="505"/>
      <c r="BJ10" s="505"/>
      <c r="BK10" s="505"/>
      <c r="BL10" s="505"/>
      <c r="BM10" s="505"/>
      <c r="BN10" s="505"/>
      <c r="BO10" s="505"/>
      <c r="BP10" s="505"/>
      <c r="BQ10" s="505"/>
      <c r="BR10" s="505"/>
    </row>
    <row r="11" spans="1:70" s="215" customFormat="1" ht="16.5" customHeight="1">
      <c r="A11" s="211">
        <v>9</v>
      </c>
      <c r="B11" s="200" t="s">
        <v>870</v>
      </c>
      <c r="C11" s="525">
        <v>44</v>
      </c>
      <c r="D11" s="201"/>
      <c r="E11" s="200" t="s">
        <v>1134</v>
      </c>
      <c r="F11" s="201"/>
      <c r="G11" s="201"/>
      <c r="H11" s="202" t="s">
        <v>1098</v>
      </c>
      <c r="I11" s="203"/>
      <c r="J11" s="203"/>
      <c r="K11" s="203"/>
      <c r="L11" s="203"/>
      <c r="M11" s="204" t="s">
        <v>1163</v>
      </c>
      <c r="N11" s="321" t="s">
        <v>1164</v>
      </c>
      <c r="O11" s="206" t="s">
        <v>1215</v>
      </c>
      <c r="P11" s="207">
        <v>43882</v>
      </c>
      <c r="Q11" s="238">
        <v>43882</v>
      </c>
      <c r="R11" s="238">
        <v>44196</v>
      </c>
      <c r="S11" s="201"/>
      <c r="T11" s="221">
        <v>333740000</v>
      </c>
      <c r="U11" s="239">
        <v>100122000</v>
      </c>
      <c r="V11" s="240">
        <f>IF(U11/T11=0,"",U11/T11)</f>
        <v>0.3</v>
      </c>
      <c r="W11" s="228"/>
      <c r="X11" s="228"/>
      <c r="Y11" s="228"/>
      <c r="Z11" s="228"/>
      <c r="AA11" s="228"/>
      <c r="AB11" s="204" t="s">
        <v>20</v>
      </c>
      <c r="AC11" s="212">
        <v>1288636042</v>
      </c>
      <c r="AD11" s="205" t="s">
        <v>1008</v>
      </c>
      <c r="AE11" s="160" t="s">
        <v>1488</v>
      </c>
      <c r="AF11" s="214"/>
    </row>
    <row r="12" spans="1:70" s="216" customFormat="1" ht="16.5" customHeight="1">
      <c r="A12" s="507"/>
      <c r="B12" s="507" t="s">
        <v>1664</v>
      </c>
      <c r="C12" s="526" t="s">
        <v>1664</v>
      </c>
      <c r="D12" s="507" t="s">
        <v>1664</v>
      </c>
      <c r="E12" s="518" t="s">
        <v>1665</v>
      </c>
      <c r="F12" s="507" t="s">
        <v>1664</v>
      </c>
      <c r="G12" s="507" t="s">
        <v>1664</v>
      </c>
      <c r="H12" s="518" t="s">
        <v>1662</v>
      </c>
      <c r="I12" s="507" t="s">
        <v>1664</v>
      </c>
      <c r="J12" s="507" t="s">
        <v>1664</v>
      </c>
      <c r="K12" s="507" t="s">
        <v>1664</v>
      </c>
      <c r="L12" s="507" t="s">
        <v>1664</v>
      </c>
      <c r="M12" s="518" t="s">
        <v>1660</v>
      </c>
      <c r="N12" s="521" t="s">
        <v>1645</v>
      </c>
      <c r="O12" s="507" t="s">
        <v>1664</v>
      </c>
      <c r="P12" s="508" t="s">
        <v>1664</v>
      </c>
      <c r="Q12" s="507" t="s">
        <v>1664</v>
      </c>
      <c r="R12" s="507" t="s">
        <v>1664</v>
      </c>
      <c r="S12" s="507" t="s">
        <v>1664</v>
      </c>
      <c r="T12" s="522">
        <v>326700000</v>
      </c>
      <c r="U12" s="507" t="s">
        <v>1664</v>
      </c>
      <c r="V12" s="507" t="s">
        <v>1664</v>
      </c>
      <c r="W12" s="507" t="s">
        <v>1664</v>
      </c>
      <c r="X12" s="507" t="s">
        <v>1664</v>
      </c>
      <c r="Y12" s="507" t="s">
        <v>1664</v>
      </c>
      <c r="Z12" s="507" t="s">
        <v>1664</v>
      </c>
      <c r="AA12" s="507" t="s">
        <v>1664</v>
      </c>
      <c r="AB12" s="507" t="s">
        <v>1664</v>
      </c>
      <c r="AC12" s="507" t="s">
        <v>1664</v>
      </c>
      <c r="AD12" s="507" t="s">
        <v>1664</v>
      </c>
      <c r="AE12" s="509" t="s">
        <v>1664</v>
      </c>
      <c r="AF12" s="506"/>
      <c r="AG12" s="505"/>
      <c r="AH12" s="505"/>
      <c r="AI12" s="505"/>
      <c r="AJ12" s="505"/>
      <c r="AK12" s="505"/>
      <c r="AL12" s="505"/>
      <c r="AM12" s="505"/>
      <c r="AN12" s="505"/>
      <c r="AO12" s="505"/>
      <c r="AP12" s="505"/>
      <c r="AQ12" s="505"/>
      <c r="AR12" s="505"/>
      <c r="AS12" s="505"/>
      <c r="AT12" s="505"/>
      <c r="AU12" s="505"/>
      <c r="AV12" s="505"/>
      <c r="AW12" s="505"/>
      <c r="AX12" s="505"/>
      <c r="AY12" s="505"/>
      <c r="AZ12" s="505"/>
      <c r="BA12" s="505"/>
      <c r="BB12" s="505"/>
      <c r="BC12" s="505"/>
      <c r="BD12" s="505"/>
      <c r="BE12" s="505"/>
      <c r="BF12" s="505"/>
      <c r="BG12" s="505"/>
      <c r="BH12" s="505"/>
      <c r="BI12" s="505"/>
      <c r="BJ12" s="505"/>
      <c r="BK12" s="505"/>
      <c r="BL12" s="505"/>
      <c r="BM12" s="505"/>
      <c r="BN12" s="505"/>
      <c r="BO12" s="505"/>
      <c r="BP12" s="505"/>
      <c r="BQ12" s="505"/>
      <c r="BR12" s="505"/>
    </row>
    <row r="13" spans="1:70" s="216" customFormat="1" ht="16.5" customHeight="1">
      <c r="A13" s="211">
        <v>41</v>
      </c>
      <c r="B13" s="200" t="s">
        <v>1273</v>
      </c>
      <c r="C13" s="525">
        <v>59</v>
      </c>
      <c r="D13" s="201"/>
      <c r="E13" s="200" t="s">
        <v>1134</v>
      </c>
      <c r="F13" s="211"/>
      <c r="G13" s="211"/>
      <c r="H13" s="425" t="s">
        <v>1200</v>
      </c>
      <c r="I13" s="211"/>
      <c r="J13" s="211"/>
      <c r="K13" s="211"/>
      <c r="L13" s="211"/>
      <c r="M13" s="425" t="s">
        <v>1192</v>
      </c>
      <c r="N13" s="321" t="s">
        <v>1193</v>
      </c>
      <c r="O13" s="206" t="s">
        <v>1230</v>
      </c>
      <c r="P13" s="238">
        <v>44172</v>
      </c>
      <c r="Q13" s="238">
        <v>44172</v>
      </c>
      <c r="R13" s="238">
        <v>44411</v>
      </c>
      <c r="S13" s="201"/>
      <c r="T13" s="221">
        <v>277140000</v>
      </c>
      <c r="U13" s="239">
        <v>166284000</v>
      </c>
      <c r="V13" s="240">
        <f>IF(U13/T13=0,"",U13/T13)</f>
        <v>0.6</v>
      </c>
      <c r="W13" s="228"/>
      <c r="X13" s="228"/>
      <c r="Y13" s="228"/>
      <c r="Z13" s="228"/>
      <c r="AA13" s="228"/>
      <c r="AB13" s="204" t="s">
        <v>1204</v>
      </c>
      <c r="AC13" s="212">
        <v>2018192683</v>
      </c>
      <c r="AD13" s="205" t="s">
        <v>1238</v>
      </c>
      <c r="AE13" s="211" t="s">
        <v>429</v>
      </c>
      <c r="AF13" s="214"/>
      <c r="AG13" s="215"/>
      <c r="AH13" s="215"/>
      <c r="AI13" s="215"/>
      <c r="AJ13" s="215"/>
      <c r="AK13" s="215"/>
      <c r="AL13" s="215"/>
      <c r="AM13" s="215"/>
      <c r="AN13" s="215"/>
      <c r="AO13" s="215"/>
      <c r="AP13" s="215"/>
      <c r="AQ13" s="215"/>
      <c r="AR13" s="215"/>
      <c r="AS13" s="215"/>
      <c r="AT13" s="215"/>
      <c r="AU13" s="215"/>
      <c r="AV13" s="215"/>
      <c r="AW13" s="215"/>
      <c r="AX13" s="215"/>
      <c r="AY13" s="215"/>
      <c r="AZ13" s="215"/>
      <c r="BA13" s="215"/>
      <c r="BB13" s="215"/>
      <c r="BC13" s="215"/>
      <c r="BD13" s="215"/>
      <c r="BE13" s="215"/>
      <c r="BF13" s="215"/>
      <c r="BG13" s="215"/>
      <c r="BH13" s="215"/>
      <c r="BI13" s="215"/>
      <c r="BJ13" s="215"/>
      <c r="BK13" s="215"/>
      <c r="BL13" s="215"/>
      <c r="BM13" s="215"/>
      <c r="BN13" s="215"/>
      <c r="BO13" s="215"/>
      <c r="BP13" s="215"/>
      <c r="BQ13" s="215"/>
      <c r="BR13" s="215"/>
    </row>
    <row r="14" spans="1:70" s="216" customFormat="1" ht="16.5" customHeight="1">
      <c r="A14" s="200">
        <v>14</v>
      </c>
      <c r="B14" s="200" t="s">
        <v>875</v>
      </c>
      <c r="C14" s="525">
        <v>23</v>
      </c>
      <c r="D14" s="199"/>
      <c r="E14" s="200" t="s">
        <v>1104</v>
      </c>
      <c r="F14" s="199"/>
      <c r="G14" s="199"/>
      <c r="H14" s="202" t="s">
        <v>1098</v>
      </c>
      <c r="I14" s="159"/>
      <c r="J14" s="159"/>
      <c r="K14" s="159"/>
      <c r="L14" s="159"/>
      <c r="M14" s="202" t="s">
        <v>1051</v>
      </c>
      <c r="N14" s="418" t="s">
        <v>1075</v>
      </c>
      <c r="O14" s="199" t="s">
        <v>1005</v>
      </c>
      <c r="P14" s="218">
        <v>43965</v>
      </c>
      <c r="Q14" s="238">
        <v>43965</v>
      </c>
      <c r="R14" s="238">
        <v>44012</v>
      </c>
      <c r="S14" s="220" t="s">
        <v>1094</v>
      </c>
      <c r="T14" s="221">
        <v>218405000</v>
      </c>
      <c r="U14" s="433" t="s">
        <v>429</v>
      </c>
      <c r="V14" s="240" t="s">
        <v>430</v>
      </c>
      <c r="W14" s="222"/>
      <c r="X14" s="222"/>
      <c r="Y14" s="222"/>
      <c r="Z14" s="222"/>
      <c r="AA14" s="223"/>
      <c r="AB14" s="202" t="s">
        <v>124</v>
      </c>
      <c r="AC14" s="224">
        <v>1138629821</v>
      </c>
      <c r="AD14" s="217" t="s">
        <v>1009</v>
      </c>
      <c r="AE14" s="437" t="s">
        <v>1488</v>
      </c>
      <c r="AF14" s="214"/>
    </row>
    <row r="15" spans="1:70" s="227" customFormat="1" ht="16.5" customHeight="1">
      <c r="A15" s="211">
        <v>13</v>
      </c>
      <c r="B15" s="200" t="s">
        <v>874</v>
      </c>
      <c r="C15" s="527">
        <v>24</v>
      </c>
      <c r="D15" s="307"/>
      <c r="E15" s="200" t="s">
        <v>1104</v>
      </c>
      <c r="F15" s="200"/>
      <c r="G15" s="200"/>
      <c r="H15" s="200" t="s">
        <v>1098</v>
      </c>
      <c r="I15" s="200"/>
      <c r="J15" s="200"/>
      <c r="K15" s="200"/>
      <c r="L15" s="200"/>
      <c r="M15" s="200" t="s">
        <v>1052</v>
      </c>
      <c r="N15" s="418" t="s">
        <v>1076</v>
      </c>
      <c r="O15" s="307" t="s">
        <v>1006</v>
      </c>
      <c r="P15" s="427">
        <v>43964</v>
      </c>
      <c r="Q15" s="428">
        <v>44004</v>
      </c>
      <c r="R15" s="428">
        <v>44074</v>
      </c>
      <c r="S15" s="417" t="s">
        <v>1096</v>
      </c>
      <c r="T15" s="221">
        <v>158120000</v>
      </c>
      <c r="U15" s="433" t="s">
        <v>429</v>
      </c>
      <c r="V15" s="240" t="s">
        <v>430</v>
      </c>
      <c r="W15" s="222"/>
      <c r="X15" s="222"/>
      <c r="Y15" s="222"/>
      <c r="Z15" s="222"/>
      <c r="AA15" s="223"/>
      <c r="AB15" s="200" t="s">
        <v>1028</v>
      </c>
      <c r="AC15" s="430">
        <v>1138132864</v>
      </c>
      <c r="AD15" s="417" t="s">
        <v>1019</v>
      </c>
      <c r="AE15" s="437" t="s">
        <v>1488</v>
      </c>
      <c r="AF15" s="214"/>
      <c r="AG15" s="216"/>
      <c r="AH15" s="216"/>
      <c r="AI15" s="216"/>
      <c r="AJ15" s="216"/>
      <c r="AK15" s="216"/>
      <c r="AL15" s="216"/>
      <c r="AM15" s="216"/>
      <c r="AN15" s="216"/>
      <c r="AO15" s="216"/>
      <c r="AP15" s="216"/>
      <c r="AQ15" s="216"/>
      <c r="AR15" s="216"/>
      <c r="AS15" s="216"/>
      <c r="AT15" s="216"/>
      <c r="AU15" s="216"/>
      <c r="AV15" s="216"/>
      <c r="AW15" s="216"/>
      <c r="AX15" s="216"/>
      <c r="AY15" s="216"/>
      <c r="AZ15" s="216"/>
      <c r="BA15" s="216"/>
      <c r="BB15" s="216"/>
      <c r="BC15" s="216"/>
      <c r="BD15" s="216"/>
      <c r="BE15" s="216"/>
      <c r="BF15" s="216"/>
      <c r="BG15" s="216"/>
      <c r="BH15" s="216"/>
      <c r="BI15" s="216"/>
      <c r="BJ15" s="216"/>
      <c r="BK15" s="216"/>
      <c r="BL15" s="216"/>
      <c r="BM15" s="216"/>
      <c r="BN15" s="216"/>
      <c r="BO15" s="216"/>
      <c r="BP15" s="216"/>
      <c r="BQ15" s="216"/>
      <c r="BR15" s="216"/>
    </row>
    <row r="16" spans="1:70" s="216" customFormat="1" ht="16.5" customHeight="1">
      <c r="A16" s="211">
        <v>45</v>
      </c>
      <c r="B16" s="200" t="s">
        <v>1275</v>
      </c>
      <c r="C16" s="525">
        <v>61</v>
      </c>
      <c r="D16" s="201"/>
      <c r="E16" s="200" t="s">
        <v>1134</v>
      </c>
      <c r="F16" s="211"/>
      <c r="G16" s="211"/>
      <c r="H16" s="425" t="s">
        <v>1099</v>
      </c>
      <c r="I16" s="211"/>
      <c r="J16" s="211"/>
      <c r="K16" s="211"/>
      <c r="L16" s="211"/>
      <c r="M16" s="425" t="s">
        <v>1196</v>
      </c>
      <c r="N16" s="321" t="s">
        <v>1197</v>
      </c>
      <c r="O16" s="206" t="s">
        <v>1232</v>
      </c>
      <c r="P16" s="207">
        <v>44187</v>
      </c>
      <c r="Q16" s="238">
        <v>44187</v>
      </c>
      <c r="R16" s="238">
        <v>44286</v>
      </c>
      <c r="S16" s="201"/>
      <c r="T16" s="221">
        <v>114800000</v>
      </c>
      <c r="U16" s="239">
        <v>68880000</v>
      </c>
      <c r="V16" s="240">
        <f>IF(U16/T16=0,"",U16/T16)</f>
        <v>0.6</v>
      </c>
      <c r="W16" s="228"/>
      <c r="X16" s="228"/>
      <c r="Y16" s="228"/>
      <c r="Z16" s="228"/>
      <c r="AA16" s="228"/>
      <c r="AB16" s="204" t="s">
        <v>1211</v>
      </c>
      <c r="AC16" s="212">
        <v>1168148332</v>
      </c>
      <c r="AD16" s="205" t="s">
        <v>1247</v>
      </c>
      <c r="AE16" s="211" t="s">
        <v>429</v>
      </c>
      <c r="AF16" s="214"/>
    </row>
    <row r="17" spans="1:70" s="216" customFormat="1" ht="16.5" customHeight="1">
      <c r="A17" s="211">
        <v>28</v>
      </c>
      <c r="B17" s="200" t="s">
        <v>1262</v>
      </c>
      <c r="C17" s="525">
        <v>52</v>
      </c>
      <c r="D17" s="201"/>
      <c r="E17" s="200" t="s">
        <v>1134</v>
      </c>
      <c r="F17" s="201"/>
      <c r="G17" s="201"/>
      <c r="H17" s="202" t="s">
        <v>1098</v>
      </c>
      <c r="I17" s="203" t="s">
        <v>1299</v>
      </c>
      <c r="J17" s="203" t="s">
        <v>1296</v>
      </c>
      <c r="K17" s="203" t="s">
        <v>1316</v>
      </c>
      <c r="L17" s="203" t="s">
        <v>430</v>
      </c>
      <c r="M17" s="204" t="s">
        <v>1179</v>
      </c>
      <c r="N17" s="321" t="s">
        <v>1180</v>
      </c>
      <c r="O17" s="206" t="s">
        <v>1223</v>
      </c>
      <c r="P17" s="207">
        <v>44049</v>
      </c>
      <c r="Q17" s="238">
        <v>44049</v>
      </c>
      <c r="R17" s="238">
        <v>44108</v>
      </c>
      <c r="S17" s="201"/>
      <c r="T17" s="221">
        <v>114510000</v>
      </c>
      <c r="U17" s="239">
        <v>57255000</v>
      </c>
      <c r="V17" s="240">
        <f>IF(U17/T17=0,"",U17/T17)</f>
        <v>0.5</v>
      </c>
      <c r="W17" s="228"/>
      <c r="X17" s="228"/>
      <c r="Y17" s="228"/>
      <c r="Z17" s="228"/>
      <c r="AA17" s="228"/>
      <c r="AB17" s="204" t="s">
        <v>20</v>
      </c>
      <c r="AC17" s="212">
        <v>1288636042</v>
      </c>
      <c r="AD17" s="205" t="s">
        <v>1008</v>
      </c>
      <c r="AE17" s="160" t="s">
        <v>1488</v>
      </c>
      <c r="AF17" s="214"/>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227"/>
      <c r="BF17" s="227"/>
      <c r="BG17" s="227"/>
      <c r="BH17" s="227"/>
      <c r="BI17" s="227"/>
      <c r="BJ17" s="227"/>
      <c r="BK17" s="227"/>
      <c r="BL17" s="227"/>
      <c r="BM17" s="227"/>
      <c r="BN17" s="227"/>
      <c r="BO17" s="227"/>
      <c r="BP17" s="227"/>
      <c r="BQ17" s="227"/>
      <c r="BR17" s="227"/>
    </row>
    <row r="18" spans="1:70" s="216" customFormat="1" ht="16.5" customHeight="1">
      <c r="A18" s="507"/>
      <c r="B18" s="507" t="s">
        <v>1664</v>
      </c>
      <c r="C18" s="526" t="s">
        <v>1664</v>
      </c>
      <c r="D18" s="507" t="s">
        <v>1664</v>
      </c>
      <c r="E18" s="518" t="s">
        <v>1665</v>
      </c>
      <c r="F18" s="507" t="s">
        <v>1664</v>
      </c>
      <c r="G18" s="507" t="s">
        <v>1664</v>
      </c>
      <c r="H18" s="518" t="s">
        <v>1662</v>
      </c>
      <c r="I18" s="507" t="s">
        <v>1664</v>
      </c>
      <c r="J18" s="507" t="s">
        <v>1664</v>
      </c>
      <c r="K18" s="507" t="s">
        <v>1664</v>
      </c>
      <c r="L18" s="507" t="s">
        <v>1664</v>
      </c>
      <c r="M18" s="518" t="s">
        <v>1660</v>
      </c>
      <c r="N18" s="521" t="s">
        <v>1647</v>
      </c>
      <c r="O18" s="507" t="s">
        <v>1664</v>
      </c>
      <c r="P18" s="508" t="s">
        <v>1664</v>
      </c>
      <c r="Q18" s="507" t="s">
        <v>1664</v>
      </c>
      <c r="R18" s="507" t="s">
        <v>1664</v>
      </c>
      <c r="S18" s="507" t="s">
        <v>1664</v>
      </c>
      <c r="T18" s="522">
        <v>114502820</v>
      </c>
      <c r="U18" s="507" t="s">
        <v>1664</v>
      </c>
      <c r="V18" s="507" t="s">
        <v>1664</v>
      </c>
      <c r="W18" s="507" t="s">
        <v>1664</v>
      </c>
      <c r="X18" s="507" t="s">
        <v>1664</v>
      </c>
      <c r="Y18" s="507" t="s">
        <v>1664</v>
      </c>
      <c r="Z18" s="507" t="s">
        <v>1664</v>
      </c>
      <c r="AA18" s="507" t="s">
        <v>1664</v>
      </c>
      <c r="AB18" s="507" t="s">
        <v>1664</v>
      </c>
      <c r="AC18" s="507" t="s">
        <v>1664</v>
      </c>
      <c r="AD18" s="507" t="s">
        <v>1664</v>
      </c>
      <c r="AE18" s="509" t="s">
        <v>1664</v>
      </c>
      <c r="AF18" s="506"/>
      <c r="AG18" s="505"/>
      <c r="AH18" s="505"/>
      <c r="AI18" s="505"/>
      <c r="AJ18" s="505"/>
      <c r="AK18" s="505"/>
      <c r="AL18" s="505"/>
      <c r="AM18" s="505"/>
      <c r="AN18" s="505"/>
      <c r="AO18" s="505"/>
      <c r="AP18" s="505"/>
      <c r="AQ18" s="505"/>
      <c r="AR18" s="505"/>
      <c r="AS18" s="505"/>
      <c r="AT18" s="505"/>
      <c r="AU18" s="505"/>
      <c r="AV18" s="505"/>
      <c r="AW18" s="505"/>
      <c r="AX18" s="505"/>
      <c r="AY18" s="505"/>
      <c r="AZ18" s="505"/>
      <c r="BA18" s="505"/>
      <c r="BB18" s="505"/>
      <c r="BC18" s="505"/>
      <c r="BD18" s="505"/>
      <c r="BE18" s="505"/>
      <c r="BF18" s="505"/>
      <c r="BG18" s="505"/>
      <c r="BH18" s="505"/>
      <c r="BI18" s="505"/>
      <c r="BJ18" s="505"/>
      <c r="BK18" s="505"/>
      <c r="BL18" s="505"/>
      <c r="BM18" s="505"/>
      <c r="BN18" s="505"/>
      <c r="BO18" s="505"/>
      <c r="BP18" s="505"/>
      <c r="BQ18" s="505"/>
      <c r="BR18" s="505"/>
    </row>
    <row r="19" spans="1:70" s="216" customFormat="1" ht="16.5" customHeight="1">
      <c r="A19" s="200">
        <v>31</v>
      </c>
      <c r="B19" s="200" t="s">
        <v>1265</v>
      </c>
      <c r="C19" s="525">
        <v>54</v>
      </c>
      <c r="D19" s="201"/>
      <c r="E19" s="200" t="s">
        <v>1134</v>
      </c>
      <c r="F19" s="201"/>
      <c r="G19" s="201"/>
      <c r="H19" s="202" t="s">
        <v>1098</v>
      </c>
      <c r="I19" s="203"/>
      <c r="J19" s="203"/>
      <c r="K19" s="203"/>
      <c r="L19" s="203"/>
      <c r="M19" s="204" t="s">
        <v>1183</v>
      </c>
      <c r="N19" s="321" t="s">
        <v>1184</v>
      </c>
      <c r="O19" s="206" t="s">
        <v>1225</v>
      </c>
      <c r="P19" s="207">
        <v>44085</v>
      </c>
      <c r="Q19" s="238">
        <v>44085</v>
      </c>
      <c r="R19" s="238">
        <v>44207</v>
      </c>
      <c r="S19" s="201"/>
      <c r="T19" s="221">
        <v>105600000</v>
      </c>
      <c r="U19" s="239">
        <v>31680000</v>
      </c>
      <c r="V19" s="240">
        <f>IF(U19/T19=0,"",U19/T19)</f>
        <v>0.3</v>
      </c>
      <c r="W19" s="228"/>
      <c r="X19" s="228"/>
      <c r="Y19" s="228"/>
      <c r="Z19" s="228"/>
      <c r="AA19" s="228"/>
      <c r="AB19" s="204" t="s">
        <v>1202</v>
      </c>
      <c r="AC19" s="212">
        <v>1168129581</v>
      </c>
      <c r="AD19" s="205" t="s">
        <v>1241</v>
      </c>
      <c r="AE19" s="160" t="s">
        <v>1488</v>
      </c>
      <c r="AF19" s="214"/>
    </row>
    <row r="20" spans="1:70" s="227" customFormat="1" ht="16.5" customHeight="1">
      <c r="A20" s="200">
        <v>39</v>
      </c>
      <c r="B20" s="200" t="s">
        <v>1271</v>
      </c>
      <c r="C20" s="525">
        <v>9</v>
      </c>
      <c r="D20" s="201"/>
      <c r="E20" s="200" t="s">
        <v>1104</v>
      </c>
      <c r="F20" s="200"/>
      <c r="G20" s="200"/>
      <c r="H20" s="200" t="s">
        <v>1098</v>
      </c>
      <c r="I20" s="200"/>
      <c r="J20" s="200"/>
      <c r="K20" s="200"/>
      <c r="L20" s="200"/>
      <c r="M20" s="200" t="s">
        <v>1038</v>
      </c>
      <c r="N20" s="418" t="s">
        <v>1062</v>
      </c>
      <c r="O20" s="199" t="s">
        <v>993</v>
      </c>
      <c r="P20" s="427">
        <v>44167</v>
      </c>
      <c r="Q20" s="428">
        <v>44167</v>
      </c>
      <c r="R20" s="428">
        <v>44178</v>
      </c>
      <c r="S20" s="220" t="s">
        <v>1084</v>
      </c>
      <c r="T20" s="221">
        <v>104500000</v>
      </c>
      <c r="U20" s="433" t="s">
        <v>429</v>
      </c>
      <c r="V20" s="240" t="s">
        <v>430</v>
      </c>
      <c r="W20" s="222"/>
      <c r="X20" s="222"/>
      <c r="Y20" s="222"/>
      <c r="Z20" s="222"/>
      <c r="AA20" s="223"/>
      <c r="AB20" s="202" t="s">
        <v>20</v>
      </c>
      <c r="AC20" s="224">
        <v>1288636042</v>
      </c>
      <c r="AD20" s="217" t="s">
        <v>1008</v>
      </c>
      <c r="AE20" s="437" t="s">
        <v>1488</v>
      </c>
      <c r="AF20" s="214"/>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216"/>
      <c r="BC20" s="216"/>
      <c r="BD20" s="216"/>
      <c r="BE20" s="216"/>
      <c r="BF20" s="216"/>
      <c r="BG20" s="216"/>
      <c r="BH20" s="216"/>
      <c r="BI20" s="216"/>
      <c r="BJ20" s="216"/>
      <c r="BK20" s="216"/>
      <c r="BL20" s="216"/>
      <c r="BM20" s="216"/>
      <c r="BN20" s="216"/>
      <c r="BO20" s="216"/>
      <c r="BP20" s="216"/>
      <c r="BQ20" s="216"/>
      <c r="BR20" s="216"/>
    </row>
    <row r="21" spans="1:70" s="216" customFormat="1" ht="16.5" customHeight="1">
      <c r="A21" s="211">
        <v>37</v>
      </c>
      <c r="B21" s="200" t="s">
        <v>1269</v>
      </c>
      <c r="C21" s="525">
        <v>58</v>
      </c>
      <c r="D21" s="201"/>
      <c r="E21" s="200" t="s">
        <v>1134</v>
      </c>
      <c r="F21" s="211"/>
      <c r="G21" s="211"/>
      <c r="H21" s="425" t="s">
        <v>1200</v>
      </c>
      <c r="I21" s="211"/>
      <c r="J21" s="211"/>
      <c r="K21" s="211"/>
      <c r="L21" s="211"/>
      <c r="M21" s="425" t="s">
        <v>1190</v>
      </c>
      <c r="N21" s="321" t="s">
        <v>1191</v>
      </c>
      <c r="O21" s="206" t="s">
        <v>1229</v>
      </c>
      <c r="P21" s="238">
        <v>44144</v>
      </c>
      <c r="Q21" s="238">
        <v>44144</v>
      </c>
      <c r="R21" s="238">
        <v>44266</v>
      </c>
      <c r="S21" s="201"/>
      <c r="T21" s="221">
        <v>95150000</v>
      </c>
      <c r="U21" s="239">
        <v>47575000</v>
      </c>
      <c r="V21" s="240">
        <f>IF(U21/T21=0,"",U21/T21)</f>
        <v>0.5</v>
      </c>
      <c r="W21" s="228"/>
      <c r="X21" s="228"/>
      <c r="Y21" s="228"/>
      <c r="Z21" s="228"/>
      <c r="AA21" s="228"/>
      <c r="AB21" s="204" t="s">
        <v>1210</v>
      </c>
      <c r="AC21" s="212">
        <v>1208657776</v>
      </c>
      <c r="AD21" s="205" t="s">
        <v>1245</v>
      </c>
      <c r="AE21" s="211" t="s">
        <v>429</v>
      </c>
      <c r="AF21" s="214"/>
    </row>
    <row r="22" spans="1:70" s="216" customFormat="1" ht="16.5" customHeight="1">
      <c r="A22" s="507"/>
      <c r="B22" s="507" t="s">
        <v>1664</v>
      </c>
      <c r="C22" s="526" t="s">
        <v>1664</v>
      </c>
      <c r="D22" s="507" t="s">
        <v>1664</v>
      </c>
      <c r="E22" s="518" t="s">
        <v>1663</v>
      </c>
      <c r="F22" s="507" t="s">
        <v>1664</v>
      </c>
      <c r="G22" s="507" t="s">
        <v>1664</v>
      </c>
      <c r="H22" s="518" t="s">
        <v>1099</v>
      </c>
      <c r="I22" s="507" t="s">
        <v>1664</v>
      </c>
      <c r="J22" s="507" t="s">
        <v>1664</v>
      </c>
      <c r="K22" s="507" t="s">
        <v>1664</v>
      </c>
      <c r="L22" s="507" t="s">
        <v>1664</v>
      </c>
      <c r="M22" s="518" t="s">
        <v>1660</v>
      </c>
      <c r="N22" s="521" t="s">
        <v>1103</v>
      </c>
      <c r="O22" s="507" t="s">
        <v>1664</v>
      </c>
      <c r="P22" s="508" t="s">
        <v>1664</v>
      </c>
      <c r="Q22" s="507" t="s">
        <v>1664</v>
      </c>
      <c r="R22" s="507" t="s">
        <v>1664</v>
      </c>
      <c r="S22" s="507" t="s">
        <v>1664</v>
      </c>
      <c r="T22" s="522">
        <v>92781000</v>
      </c>
      <c r="U22" s="507" t="s">
        <v>1664</v>
      </c>
      <c r="V22" s="507" t="s">
        <v>1664</v>
      </c>
      <c r="W22" s="507" t="s">
        <v>1664</v>
      </c>
      <c r="X22" s="507" t="s">
        <v>1664</v>
      </c>
      <c r="Y22" s="507" t="s">
        <v>1664</v>
      </c>
      <c r="Z22" s="507" t="s">
        <v>1664</v>
      </c>
      <c r="AA22" s="507" t="s">
        <v>1664</v>
      </c>
      <c r="AB22" s="507" t="s">
        <v>1664</v>
      </c>
      <c r="AC22" s="507" t="s">
        <v>1664</v>
      </c>
      <c r="AD22" s="507" t="s">
        <v>1664</v>
      </c>
      <c r="AE22" s="509" t="s">
        <v>1664</v>
      </c>
      <c r="AF22" s="506"/>
      <c r="AG22" s="505"/>
      <c r="AH22" s="505"/>
      <c r="AI22" s="505"/>
      <c r="AJ22" s="505"/>
      <c r="AK22" s="505"/>
      <c r="AL22" s="505"/>
      <c r="AM22" s="505"/>
      <c r="AN22" s="505"/>
      <c r="AO22" s="505"/>
      <c r="AP22" s="505"/>
      <c r="AQ22" s="505"/>
      <c r="AR22" s="505"/>
      <c r="AS22" s="505"/>
      <c r="AT22" s="505"/>
      <c r="AU22" s="505"/>
      <c r="AV22" s="505"/>
      <c r="AW22" s="505"/>
      <c r="AX22" s="505"/>
      <c r="AY22" s="505"/>
      <c r="AZ22" s="505"/>
      <c r="BA22" s="505"/>
      <c r="BB22" s="505"/>
      <c r="BC22" s="505"/>
      <c r="BD22" s="505"/>
      <c r="BE22" s="505"/>
      <c r="BF22" s="505"/>
      <c r="BG22" s="505"/>
      <c r="BH22" s="505"/>
      <c r="BI22" s="505"/>
      <c r="BJ22" s="505"/>
      <c r="BK22" s="505"/>
      <c r="BL22" s="505"/>
      <c r="BM22" s="505"/>
      <c r="BN22" s="505"/>
      <c r="BO22" s="505"/>
      <c r="BP22" s="505"/>
      <c r="BQ22" s="505"/>
      <c r="BR22" s="505"/>
    </row>
    <row r="23" spans="1:70" s="320" customFormat="1" ht="16.5" customHeight="1">
      <c r="A23" s="507"/>
      <c r="B23" s="507" t="s">
        <v>1664</v>
      </c>
      <c r="C23" s="526" t="s">
        <v>1664</v>
      </c>
      <c r="D23" s="507" t="s">
        <v>1664</v>
      </c>
      <c r="E23" s="518" t="s">
        <v>1663</v>
      </c>
      <c r="F23" s="507" t="s">
        <v>1664</v>
      </c>
      <c r="G23" s="507" t="s">
        <v>1664</v>
      </c>
      <c r="H23" s="518" t="s">
        <v>1099</v>
      </c>
      <c r="I23" s="507" t="s">
        <v>1664</v>
      </c>
      <c r="J23" s="507" t="s">
        <v>1664</v>
      </c>
      <c r="K23" s="507" t="s">
        <v>1664</v>
      </c>
      <c r="L23" s="507" t="s">
        <v>1664</v>
      </c>
      <c r="M23" s="518" t="s">
        <v>1660</v>
      </c>
      <c r="N23" s="521" t="s">
        <v>1103</v>
      </c>
      <c r="O23" s="507" t="s">
        <v>1664</v>
      </c>
      <c r="P23" s="508" t="s">
        <v>1664</v>
      </c>
      <c r="Q23" s="507" t="s">
        <v>1664</v>
      </c>
      <c r="R23" s="507" t="s">
        <v>1664</v>
      </c>
      <c r="S23" s="507" t="s">
        <v>1664</v>
      </c>
      <c r="T23" s="522">
        <v>79499390</v>
      </c>
      <c r="U23" s="507" t="s">
        <v>1664</v>
      </c>
      <c r="V23" s="507" t="s">
        <v>1664</v>
      </c>
      <c r="W23" s="507" t="s">
        <v>1664</v>
      </c>
      <c r="X23" s="507" t="s">
        <v>1664</v>
      </c>
      <c r="Y23" s="507" t="s">
        <v>1664</v>
      </c>
      <c r="Z23" s="507" t="s">
        <v>1664</v>
      </c>
      <c r="AA23" s="507" t="s">
        <v>1664</v>
      </c>
      <c r="AB23" s="507" t="s">
        <v>1664</v>
      </c>
      <c r="AC23" s="507" t="s">
        <v>1664</v>
      </c>
      <c r="AD23" s="507" t="s">
        <v>1664</v>
      </c>
      <c r="AE23" s="509" t="s">
        <v>1664</v>
      </c>
      <c r="AF23" s="506"/>
      <c r="AG23" s="505"/>
      <c r="AH23" s="505"/>
      <c r="AI23" s="505"/>
      <c r="AJ23" s="505"/>
      <c r="AK23" s="505"/>
      <c r="AL23" s="505"/>
      <c r="AM23" s="505"/>
      <c r="AN23" s="505"/>
      <c r="AO23" s="505"/>
      <c r="AP23" s="505"/>
      <c r="AQ23" s="505"/>
      <c r="AR23" s="505"/>
      <c r="AS23" s="505"/>
      <c r="AT23" s="505"/>
      <c r="AU23" s="505"/>
      <c r="AV23" s="505"/>
      <c r="AW23" s="505"/>
      <c r="AX23" s="505"/>
      <c r="AY23" s="505"/>
      <c r="AZ23" s="505"/>
      <c r="BA23" s="505"/>
      <c r="BB23" s="505"/>
      <c r="BC23" s="505"/>
      <c r="BD23" s="505"/>
      <c r="BE23" s="505"/>
      <c r="BF23" s="505"/>
      <c r="BG23" s="505"/>
      <c r="BH23" s="505"/>
      <c r="BI23" s="505"/>
      <c r="BJ23" s="505"/>
      <c r="BK23" s="505"/>
      <c r="BL23" s="505"/>
      <c r="BM23" s="505"/>
      <c r="BN23" s="505"/>
      <c r="BO23" s="505"/>
      <c r="BP23" s="505"/>
      <c r="BQ23" s="505"/>
      <c r="BR23" s="505"/>
    </row>
    <row r="24" spans="1:70" s="216" customFormat="1" ht="16.5" customHeight="1">
      <c r="A24" s="211">
        <v>16</v>
      </c>
      <c r="B24" s="200" t="s">
        <v>877</v>
      </c>
      <c r="C24" s="525">
        <v>47</v>
      </c>
      <c r="D24" s="201"/>
      <c r="E24" s="200" t="s">
        <v>1134</v>
      </c>
      <c r="F24" s="201"/>
      <c r="G24" s="201"/>
      <c r="H24" s="202" t="s">
        <v>1098</v>
      </c>
      <c r="I24" s="203"/>
      <c r="J24" s="203"/>
      <c r="K24" s="203"/>
      <c r="L24" s="203"/>
      <c r="M24" s="204" t="s">
        <v>1169</v>
      </c>
      <c r="N24" s="321" t="s">
        <v>1170</v>
      </c>
      <c r="O24" s="206" t="s">
        <v>1218</v>
      </c>
      <c r="P24" s="207">
        <v>43970</v>
      </c>
      <c r="Q24" s="238">
        <v>43970</v>
      </c>
      <c r="R24" s="238">
        <v>44196</v>
      </c>
      <c r="S24" s="201"/>
      <c r="T24" s="221">
        <v>72600000</v>
      </c>
      <c r="U24" s="433" t="s">
        <v>429</v>
      </c>
      <c r="V24" s="240" t="s">
        <v>430</v>
      </c>
      <c r="W24" s="228"/>
      <c r="X24" s="228" t="s">
        <v>1317</v>
      </c>
      <c r="Y24" s="228"/>
      <c r="Z24" s="228"/>
      <c r="AA24" s="228"/>
      <c r="AB24" s="204" t="s">
        <v>1203</v>
      </c>
      <c r="AC24" s="212">
        <v>1078735795</v>
      </c>
      <c r="AD24" s="205" t="s">
        <v>1237</v>
      </c>
      <c r="AE24" s="160" t="s">
        <v>1488</v>
      </c>
      <c r="AF24" s="214"/>
    </row>
    <row r="25" spans="1:70" s="216" customFormat="1" ht="16.5" customHeight="1">
      <c r="A25" s="507"/>
      <c r="B25" s="507" t="s">
        <v>1664</v>
      </c>
      <c r="C25" s="526" t="s">
        <v>1664</v>
      </c>
      <c r="D25" s="507" t="s">
        <v>1664</v>
      </c>
      <c r="E25" s="518" t="s">
        <v>1663</v>
      </c>
      <c r="F25" s="507" t="s">
        <v>1664</v>
      </c>
      <c r="G25" s="507" t="s">
        <v>1664</v>
      </c>
      <c r="H25" s="518" t="s">
        <v>1099</v>
      </c>
      <c r="I25" s="507" t="s">
        <v>1664</v>
      </c>
      <c r="J25" s="507" t="s">
        <v>1664</v>
      </c>
      <c r="K25" s="507" t="s">
        <v>1664</v>
      </c>
      <c r="L25" s="507" t="s">
        <v>1664</v>
      </c>
      <c r="M25" s="518" t="s">
        <v>1660</v>
      </c>
      <c r="N25" s="521" t="s">
        <v>1644</v>
      </c>
      <c r="O25" s="507" t="s">
        <v>1664</v>
      </c>
      <c r="P25" s="508" t="s">
        <v>1664</v>
      </c>
      <c r="Q25" s="507" t="s">
        <v>1664</v>
      </c>
      <c r="R25" s="507" t="s">
        <v>1664</v>
      </c>
      <c r="S25" s="507" t="s">
        <v>1664</v>
      </c>
      <c r="T25" s="522">
        <v>59569658</v>
      </c>
      <c r="U25" s="507" t="s">
        <v>1664</v>
      </c>
      <c r="V25" s="507" t="s">
        <v>1664</v>
      </c>
      <c r="W25" s="507" t="s">
        <v>1664</v>
      </c>
      <c r="X25" s="507" t="s">
        <v>1664</v>
      </c>
      <c r="Y25" s="507" t="s">
        <v>1664</v>
      </c>
      <c r="Z25" s="507" t="s">
        <v>1664</v>
      </c>
      <c r="AA25" s="507" t="s">
        <v>1664</v>
      </c>
      <c r="AB25" s="507" t="s">
        <v>1664</v>
      </c>
      <c r="AC25" s="507" t="s">
        <v>1664</v>
      </c>
      <c r="AD25" s="507" t="s">
        <v>1664</v>
      </c>
      <c r="AE25" s="509" t="s">
        <v>1664</v>
      </c>
      <c r="AF25" s="506"/>
      <c r="AG25" s="505"/>
      <c r="AH25" s="505"/>
      <c r="AI25" s="505"/>
      <c r="AJ25" s="505"/>
      <c r="AK25" s="505"/>
      <c r="AL25" s="505"/>
      <c r="AM25" s="505"/>
      <c r="AN25" s="505"/>
      <c r="AO25" s="505"/>
      <c r="AP25" s="505"/>
      <c r="AQ25" s="505"/>
      <c r="AR25" s="505"/>
      <c r="AS25" s="505"/>
      <c r="AT25" s="505"/>
      <c r="AU25" s="505"/>
      <c r="AV25" s="505"/>
      <c r="AW25" s="505"/>
      <c r="AX25" s="505"/>
      <c r="AY25" s="505"/>
      <c r="AZ25" s="505"/>
      <c r="BA25" s="505"/>
      <c r="BB25" s="505"/>
      <c r="BC25" s="505"/>
      <c r="BD25" s="505"/>
      <c r="BE25" s="505"/>
      <c r="BF25" s="505"/>
      <c r="BG25" s="505"/>
      <c r="BH25" s="505"/>
      <c r="BI25" s="505"/>
      <c r="BJ25" s="505"/>
      <c r="BK25" s="505"/>
      <c r="BL25" s="505"/>
      <c r="BM25" s="505"/>
      <c r="BN25" s="505"/>
      <c r="BO25" s="505"/>
      <c r="BP25" s="505"/>
      <c r="BQ25" s="505"/>
      <c r="BR25" s="505"/>
    </row>
    <row r="26" spans="1:70" s="216" customFormat="1" ht="16.5" customHeight="1">
      <c r="A26" s="211">
        <v>36</v>
      </c>
      <c r="B26" s="200" t="s">
        <v>1268</v>
      </c>
      <c r="C26" s="525">
        <v>11</v>
      </c>
      <c r="D26" s="199"/>
      <c r="E26" s="200" t="s">
        <v>1104</v>
      </c>
      <c r="F26" s="200"/>
      <c r="G26" s="200"/>
      <c r="H26" s="200" t="s">
        <v>1098</v>
      </c>
      <c r="I26" s="200"/>
      <c r="J26" s="200"/>
      <c r="K26" s="200"/>
      <c r="L26" s="200"/>
      <c r="M26" s="200" t="s">
        <v>1040</v>
      </c>
      <c r="N26" s="418" t="s">
        <v>1064</v>
      </c>
      <c r="O26" s="199" t="s">
        <v>995</v>
      </c>
      <c r="P26" s="427">
        <v>44140</v>
      </c>
      <c r="Q26" s="428">
        <v>44140</v>
      </c>
      <c r="R26" s="428">
        <v>44190</v>
      </c>
      <c r="S26" s="220" t="s">
        <v>1086</v>
      </c>
      <c r="T26" s="221">
        <v>52272000</v>
      </c>
      <c r="U26" s="433" t="s">
        <v>429</v>
      </c>
      <c r="V26" s="240" t="s">
        <v>430</v>
      </c>
      <c r="W26" s="222"/>
      <c r="X26" s="222"/>
      <c r="Y26" s="222"/>
      <c r="Z26" s="222"/>
      <c r="AA26" s="223"/>
      <c r="AB26" s="202" t="s">
        <v>1025</v>
      </c>
      <c r="AC26" s="224">
        <v>1068183313</v>
      </c>
      <c r="AD26" s="217" t="s">
        <v>1015</v>
      </c>
      <c r="AE26" s="160" t="s">
        <v>1488</v>
      </c>
      <c r="AF26" s="214"/>
      <c r="AG26" s="227"/>
      <c r="AH26" s="227"/>
      <c r="AI26" s="227"/>
      <c r="AJ26" s="227"/>
      <c r="AK26" s="227"/>
      <c r="AL26" s="227"/>
      <c r="AM26" s="227"/>
      <c r="AN26" s="227"/>
      <c r="AO26" s="227"/>
      <c r="AP26" s="227"/>
      <c r="AQ26" s="227"/>
      <c r="AR26" s="227"/>
      <c r="AS26" s="227"/>
      <c r="AT26" s="227"/>
      <c r="AU26" s="227"/>
      <c r="AV26" s="227"/>
      <c r="AW26" s="227"/>
      <c r="AX26" s="227"/>
      <c r="AY26" s="227"/>
      <c r="AZ26" s="227"/>
      <c r="BA26" s="227"/>
      <c r="BB26" s="227"/>
      <c r="BC26" s="227"/>
      <c r="BD26" s="227"/>
      <c r="BE26" s="227"/>
      <c r="BF26" s="227"/>
      <c r="BG26" s="227"/>
      <c r="BH26" s="227"/>
      <c r="BI26" s="227"/>
      <c r="BJ26" s="227"/>
      <c r="BK26" s="227"/>
      <c r="BL26" s="227"/>
      <c r="BM26" s="227"/>
      <c r="BN26" s="227"/>
      <c r="BO26" s="227"/>
      <c r="BP26" s="227"/>
      <c r="BQ26" s="227"/>
      <c r="BR26" s="227"/>
    </row>
    <row r="27" spans="1:70" s="227" customFormat="1" ht="16.5" customHeight="1">
      <c r="A27" s="200">
        <v>26</v>
      </c>
      <c r="B27" s="200" t="s">
        <v>1260</v>
      </c>
      <c r="C27" s="525">
        <v>50</v>
      </c>
      <c r="D27" s="201"/>
      <c r="E27" s="200" t="s">
        <v>1134</v>
      </c>
      <c r="F27" s="201"/>
      <c r="G27" s="201"/>
      <c r="H27" s="202" t="s">
        <v>1098</v>
      </c>
      <c r="I27" s="203"/>
      <c r="J27" s="203" t="s">
        <v>1296</v>
      </c>
      <c r="K27" s="203" t="s">
        <v>1316</v>
      </c>
      <c r="L27" s="203"/>
      <c r="M27" s="204" t="s">
        <v>1175</v>
      </c>
      <c r="N27" s="418" t="s">
        <v>1176</v>
      </c>
      <c r="O27" s="206" t="s">
        <v>1221</v>
      </c>
      <c r="P27" s="207">
        <v>44032</v>
      </c>
      <c r="Q27" s="238">
        <v>44032</v>
      </c>
      <c r="R27" s="238">
        <v>44196</v>
      </c>
      <c r="S27" s="201"/>
      <c r="T27" s="221">
        <v>48950000</v>
      </c>
      <c r="U27" s="239">
        <v>34260000</v>
      </c>
      <c r="V27" s="240">
        <f>IF(U27/T27=0,"",U27/T27)</f>
        <v>0.69989785495403478</v>
      </c>
      <c r="W27" s="228"/>
      <c r="X27" s="228"/>
      <c r="Y27" s="228"/>
      <c r="Z27" s="228"/>
      <c r="AA27" s="228"/>
      <c r="AB27" s="204" t="s">
        <v>140</v>
      </c>
      <c r="AC27" s="212">
        <v>1198682412</v>
      </c>
      <c r="AD27" s="205" t="s">
        <v>165</v>
      </c>
      <c r="AE27" s="160" t="s">
        <v>1488</v>
      </c>
      <c r="AF27" s="214"/>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216"/>
      <c r="BF27" s="216"/>
      <c r="BG27" s="216"/>
      <c r="BH27" s="216"/>
      <c r="BI27" s="216"/>
      <c r="BJ27" s="216"/>
      <c r="BK27" s="216"/>
      <c r="BL27" s="216"/>
      <c r="BM27" s="216"/>
      <c r="BN27" s="216"/>
      <c r="BO27" s="216"/>
      <c r="BP27" s="216"/>
      <c r="BQ27" s="216"/>
      <c r="BR27" s="216"/>
    </row>
    <row r="28" spans="1:70" s="216" customFormat="1" ht="16.5" customHeight="1">
      <c r="A28" s="200">
        <v>7</v>
      </c>
      <c r="B28" s="200" t="s">
        <v>868</v>
      </c>
      <c r="C28" s="525">
        <v>25</v>
      </c>
      <c r="D28" s="199"/>
      <c r="E28" s="200" t="s">
        <v>1104</v>
      </c>
      <c r="F28" s="199"/>
      <c r="G28" s="199"/>
      <c r="H28" s="202" t="s">
        <v>1098</v>
      </c>
      <c r="I28" s="159"/>
      <c r="J28" s="159"/>
      <c r="K28" s="159"/>
      <c r="L28" s="159"/>
      <c r="M28" s="202" t="s">
        <v>1053</v>
      </c>
      <c r="N28" s="418" t="s">
        <v>1077</v>
      </c>
      <c r="O28" s="199" t="s">
        <v>1007</v>
      </c>
      <c r="P28" s="218">
        <v>43839</v>
      </c>
      <c r="Q28" s="428">
        <v>43839</v>
      </c>
      <c r="R28" s="428">
        <v>43860</v>
      </c>
      <c r="S28" s="220" t="s">
        <v>1097</v>
      </c>
      <c r="T28" s="221">
        <v>45930000</v>
      </c>
      <c r="U28" s="433" t="s">
        <v>429</v>
      </c>
      <c r="V28" s="240" t="s">
        <v>430</v>
      </c>
      <c r="W28" s="222"/>
      <c r="X28" s="222"/>
      <c r="Y28" s="222"/>
      <c r="Z28" s="222"/>
      <c r="AA28" s="223"/>
      <c r="AB28" s="202" t="s">
        <v>1029</v>
      </c>
      <c r="AC28" s="224">
        <v>1208656011</v>
      </c>
      <c r="AD28" s="217" t="s">
        <v>1020</v>
      </c>
      <c r="AE28" s="437" t="s">
        <v>1488</v>
      </c>
      <c r="AF28" s="214"/>
    </row>
    <row r="29" spans="1:70" s="216" customFormat="1" ht="16.5" customHeight="1">
      <c r="A29" s="211">
        <v>33</v>
      </c>
      <c r="B29" s="200" t="s">
        <v>1473</v>
      </c>
      <c r="C29" s="528">
        <v>13</v>
      </c>
      <c r="D29" s="254"/>
      <c r="E29" s="200" t="s">
        <v>1104</v>
      </c>
      <c r="F29" s="200"/>
      <c r="G29" s="200"/>
      <c r="H29" s="200" t="s">
        <v>1098</v>
      </c>
      <c r="I29" s="200"/>
      <c r="J29" s="200"/>
      <c r="K29" s="200"/>
      <c r="L29" s="200"/>
      <c r="M29" s="200" t="s">
        <v>1041</v>
      </c>
      <c r="N29" s="418" t="s">
        <v>1065</v>
      </c>
      <c r="O29" s="254" t="s">
        <v>996</v>
      </c>
      <c r="P29" s="427">
        <v>44125</v>
      </c>
      <c r="Q29" s="428">
        <v>44166</v>
      </c>
      <c r="R29" s="439" t="s">
        <v>1491</v>
      </c>
      <c r="S29" s="417" t="s">
        <v>1087</v>
      </c>
      <c r="T29" s="221">
        <v>45540000</v>
      </c>
      <c r="U29" s="433" t="s">
        <v>429</v>
      </c>
      <c r="V29" s="240" t="s">
        <v>430</v>
      </c>
      <c r="W29" s="222"/>
      <c r="X29" s="222"/>
      <c r="Y29" s="222"/>
      <c r="Z29" s="222"/>
      <c r="AA29" s="223"/>
      <c r="AB29" s="200" t="s">
        <v>1022</v>
      </c>
      <c r="AC29" s="430">
        <v>1118126895</v>
      </c>
      <c r="AD29" s="417" t="s">
        <v>1011</v>
      </c>
      <c r="AE29" s="437" t="s">
        <v>1488</v>
      </c>
      <c r="AF29" s="214"/>
    </row>
    <row r="30" spans="1:70" s="216" customFormat="1" ht="16.5" customHeight="1">
      <c r="A30" s="211">
        <v>44</v>
      </c>
      <c r="B30" s="200" t="s">
        <v>1476</v>
      </c>
      <c r="C30" s="528">
        <v>6</v>
      </c>
      <c r="D30" s="254"/>
      <c r="E30" s="200" t="s">
        <v>1104</v>
      </c>
      <c r="F30" s="200"/>
      <c r="G30" s="200"/>
      <c r="H30" s="200" t="s">
        <v>1098</v>
      </c>
      <c r="I30" s="200"/>
      <c r="J30" s="200"/>
      <c r="K30" s="200"/>
      <c r="L30" s="200"/>
      <c r="M30" s="200" t="s">
        <v>1035</v>
      </c>
      <c r="N30" s="424" t="s">
        <v>1059</v>
      </c>
      <c r="O30" s="254" t="s">
        <v>990</v>
      </c>
      <c r="P30" s="427">
        <v>44181</v>
      </c>
      <c r="Q30" s="431">
        <v>44181</v>
      </c>
      <c r="R30" s="439" t="s">
        <v>1492</v>
      </c>
      <c r="S30" s="417" t="s">
        <v>1081</v>
      </c>
      <c r="T30" s="221">
        <v>43920000</v>
      </c>
      <c r="U30" s="433" t="s">
        <v>429</v>
      </c>
      <c r="V30" s="240" t="s">
        <v>430</v>
      </c>
      <c r="W30" s="222"/>
      <c r="X30" s="222"/>
      <c r="Y30" s="222"/>
      <c r="Z30" s="222"/>
      <c r="AA30" s="223"/>
      <c r="AB30" s="200" t="s">
        <v>1022</v>
      </c>
      <c r="AC30" s="430">
        <v>1118126895</v>
      </c>
      <c r="AD30" s="417" t="s">
        <v>1011</v>
      </c>
      <c r="AE30" s="437" t="s">
        <v>1488</v>
      </c>
      <c r="AF30" s="214"/>
    </row>
    <row r="31" spans="1:70" s="216" customFormat="1" ht="16.5" customHeight="1">
      <c r="A31" s="507"/>
      <c r="B31" s="507" t="s">
        <v>1664</v>
      </c>
      <c r="C31" s="526" t="s">
        <v>1664</v>
      </c>
      <c r="D31" s="507" t="s">
        <v>1664</v>
      </c>
      <c r="E31" s="518" t="s">
        <v>1665</v>
      </c>
      <c r="F31" s="507" t="s">
        <v>1664</v>
      </c>
      <c r="G31" s="507" t="s">
        <v>1664</v>
      </c>
      <c r="H31" s="518" t="s">
        <v>1662</v>
      </c>
      <c r="I31" s="507" t="s">
        <v>1664</v>
      </c>
      <c r="J31" s="507" t="s">
        <v>1664</v>
      </c>
      <c r="K31" s="507" t="s">
        <v>1664</v>
      </c>
      <c r="L31" s="507" t="s">
        <v>1664</v>
      </c>
      <c r="M31" s="518" t="s">
        <v>1660</v>
      </c>
      <c r="N31" s="521" t="s">
        <v>1133</v>
      </c>
      <c r="O31" s="507" t="s">
        <v>1664</v>
      </c>
      <c r="P31" s="508" t="s">
        <v>1664</v>
      </c>
      <c r="Q31" s="507" t="s">
        <v>1664</v>
      </c>
      <c r="R31" s="507" t="s">
        <v>1664</v>
      </c>
      <c r="S31" s="507" t="s">
        <v>1664</v>
      </c>
      <c r="T31" s="522">
        <v>39700000</v>
      </c>
      <c r="U31" s="507" t="s">
        <v>1664</v>
      </c>
      <c r="V31" s="507" t="s">
        <v>1664</v>
      </c>
      <c r="W31" s="507" t="s">
        <v>1664</v>
      </c>
      <c r="X31" s="507" t="s">
        <v>1664</v>
      </c>
      <c r="Y31" s="507" t="s">
        <v>1664</v>
      </c>
      <c r="Z31" s="507" t="s">
        <v>1664</v>
      </c>
      <c r="AA31" s="507" t="s">
        <v>1664</v>
      </c>
      <c r="AB31" s="507" t="s">
        <v>1664</v>
      </c>
      <c r="AC31" s="507" t="s">
        <v>1664</v>
      </c>
      <c r="AD31" s="507" t="s">
        <v>1664</v>
      </c>
      <c r="AE31" s="509" t="s">
        <v>1664</v>
      </c>
      <c r="AF31" s="506"/>
      <c r="AG31" s="505"/>
      <c r="AH31" s="505"/>
      <c r="AI31" s="505"/>
      <c r="AJ31" s="505"/>
      <c r="AK31" s="505"/>
      <c r="AL31" s="505"/>
      <c r="AM31" s="505"/>
      <c r="AN31" s="505"/>
      <c r="AO31" s="505"/>
      <c r="AP31" s="505"/>
      <c r="AQ31" s="505"/>
      <c r="AR31" s="505"/>
      <c r="AS31" s="505"/>
      <c r="AT31" s="505"/>
      <c r="AU31" s="505"/>
      <c r="AV31" s="505"/>
      <c r="AW31" s="505"/>
      <c r="AX31" s="505"/>
      <c r="AY31" s="505"/>
      <c r="AZ31" s="505"/>
      <c r="BA31" s="505"/>
      <c r="BB31" s="505"/>
      <c r="BC31" s="505"/>
      <c r="BD31" s="505"/>
      <c r="BE31" s="505"/>
      <c r="BF31" s="505"/>
      <c r="BG31" s="505"/>
      <c r="BH31" s="505"/>
      <c r="BI31" s="505"/>
      <c r="BJ31" s="505"/>
      <c r="BK31" s="505"/>
      <c r="BL31" s="505"/>
      <c r="BM31" s="505"/>
      <c r="BN31" s="505"/>
      <c r="BO31" s="505"/>
      <c r="BP31" s="505"/>
      <c r="BQ31" s="505"/>
      <c r="BR31" s="505"/>
    </row>
    <row r="32" spans="1:70" s="216" customFormat="1" ht="16.5" customHeight="1">
      <c r="A32" s="211">
        <v>8</v>
      </c>
      <c r="B32" s="200" t="s">
        <v>869</v>
      </c>
      <c r="C32" s="525">
        <v>43</v>
      </c>
      <c r="D32" s="199"/>
      <c r="E32" s="200" t="s">
        <v>1134</v>
      </c>
      <c r="F32" s="201"/>
      <c r="G32" s="201"/>
      <c r="H32" s="202" t="s">
        <v>1098</v>
      </c>
      <c r="I32" s="203"/>
      <c r="J32" s="203"/>
      <c r="K32" s="203"/>
      <c r="L32" s="203"/>
      <c r="M32" s="204" t="s">
        <v>1161</v>
      </c>
      <c r="N32" s="321" t="s">
        <v>1162</v>
      </c>
      <c r="O32" s="206" t="s">
        <v>1214</v>
      </c>
      <c r="P32" s="207">
        <v>43861</v>
      </c>
      <c r="Q32" s="238">
        <v>43831</v>
      </c>
      <c r="R32" s="238">
        <v>44196</v>
      </c>
      <c r="S32" s="201"/>
      <c r="T32" s="221">
        <v>39600000</v>
      </c>
      <c r="U32" s="433" t="s">
        <v>429</v>
      </c>
      <c r="V32" s="240" t="s">
        <v>430</v>
      </c>
      <c r="W32" s="211"/>
      <c r="X32" s="211"/>
      <c r="Y32" s="211"/>
      <c r="Z32" s="211"/>
      <c r="AA32" s="211"/>
      <c r="AB32" s="204" t="s">
        <v>22</v>
      </c>
      <c r="AC32" s="212">
        <v>2038128023</v>
      </c>
      <c r="AD32" s="205" t="s">
        <v>23</v>
      </c>
      <c r="AE32" s="160" t="s">
        <v>1488</v>
      </c>
      <c r="AF32" s="214"/>
    </row>
    <row r="33" spans="1:70" s="216" customFormat="1" ht="16.5" customHeight="1">
      <c r="A33" s="211">
        <v>49</v>
      </c>
      <c r="B33" s="200" t="s">
        <v>1478</v>
      </c>
      <c r="C33" s="525">
        <v>4</v>
      </c>
      <c r="D33" s="199"/>
      <c r="E33" s="200" t="s">
        <v>1104</v>
      </c>
      <c r="F33" s="199"/>
      <c r="G33" s="199"/>
      <c r="H33" s="202" t="s">
        <v>1098</v>
      </c>
      <c r="I33" s="159"/>
      <c r="J33" s="159"/>
      <c r="K33" s="159"/>
      <c r="L33" s="159"/>
      <c r="M33" s="202" t="s">
        <v>1033</v>
      </c>
      <c r="N33" s="418" t="s">
        <v>1057</v>
      </c>
      <c r="O33" s="199" t="s">
        <v>988</v>
      </c>
      <c r="P33" s="218">
        <v>44195</v>
      </c>
      <c r="Q33" s="428">
        <v>44195</v>
      </c>
      <c r="R33" s="428">
        <v>44196</v>
      </c>
      <c r="S33" s="220" t="s">
        <v>1079</v>
      </c>
      <c r="T33" s="221">
        <v>38280000</v>
      </c>
      <c r="U33" s="433" t="s">
        <v>429</v>
      </c>
      <c r="V33" s="240" t="s">
        <v>430</v>
      </c>
      <c r="W33" s="222"/>
      <c r="X33" s="222"/>
      <c r="Y33" s="222"/>
      <c r="Z33" s="222"/>
      <c r="AA33" s="223"/>
      <c r="AB33" s="202" t="s">
        <v>124</v>
      </c>
      <c r="AC33" s="224">
        <v>1138629821</v>
      </c>
      <c r="AD33" s="217" t="s">
        <v>1009</v>
      </c>
      <c r="AE33" s="437" t="s">
        <v>1488</v>
      </c>
      <c r="AF33" s="243"/>
    </row>
    <row r="34" spans="1:70" s="216" customFormat="1" ht="16.5" customHeight="1">
      <c r="A34" s="200">
        <v>15</v>
      </c>
      <c r="B34" s="200" t="s">
        <v>876</v>
      </c>
      <c r="C34" s="525">
        <v>22</v>
      </c>
      <c r="D34" s="199"/>
      <c r="E34" s="200" t="s">
        <v>1104</v>
      </c>
      <c r="F34" s="199"/>
      <c r="G34" s="199"/>
      <c r="H34" s="202" t="s">
        <v>1098</v>
      </c>
      <c r="I34" s="159"/>
      <c r="J34" s="159"/>
      <c r="K34" s="159"/>
      <c r="L34" s="159"/>
      <c r="M34" s="200" t="s">
        <v>1472</v>
      </c>
      <c r="N34" s="418" t="s">
        <v>1074</v>
      </c>
      <c r="O34" s="199" t="s">
        <v>1004</v>
      </c>
      <c r="P34" s="218">
        <v>43969</v>
      </c>
      <c r="Q34" s="238">
        <v>43969</v>
      </c>
      <c r="R34" s="238">
        <v>44012</v>
      </c>
      <c r="S34" s="220" t="s">
        <v>1094</v>
      </c>
      <c r="T34" s="221">
        <v>36000000</v>
      </c>
      <c r="U34" s="433" t="s">
        <v>429</v>
      </c>
      <c r="V34" s="240" t="s">
        <v>430</v>
      </c>
      <c r="W34" s="222"/>
      <c r="X34" s="222"/>
      <c r="Y34" s="222"/>
      <c r="Z34" s="222"/>
      <c r="AA34" s="223"/>
      <c r="AB34" s="202" t="s">
        <v>130</v>
      </c>
      <c r="AC34" s="224">
        <v>1358163353</v>
      </c>
      <c r="AD34" s="217" t="s">
        <v>154</v>
      </c>
      <c r="AE34" s="437" t="s">
        <v>1488</v>
      </c>
      <c r="AF34" s="214"/>
      <c r="AG34" s="227"/>
      <c r="AH34" s="227"/>
      <c r="AI34" s="227"/>
      <c r="AJ34" s="227"/>
      <c r="AK34" s="227"/>
      <c r="AL34" s="227"/>
      <c r="AM34" s="227"/>
      <c r="AN34" s="227"/>
      <c r="AO34" s="227"/>
      <c r="AP34" s="227"/>
      <c r="AQ34" s="227"/>
      <c r="AR34" s="227"/>
      <c r="AS34" s="227"/>
      <c r="AT34" s="227"/>
      <c r="AU34" s="227"/>
      <c r="AV34" s="227"/>
      <c r="AW34" s="227"/>
      <c r="AX34" s="227"/>
      <c r="AY34" s="227"/>
      <c r="AZ34" s="227"/>
      <c r="BA34" s="227"/>
      <c r="BB34" s="227"/>
      <c r="BC34" s="227"/>
      <c r="BD34" s="227"/>
      <c r="BE34" s="227"/>
      <c r="BF34" s="227"/>
      <c r="BG34" s="227"/>
      <c r="BH34" s="227"/>
      <c r="BI34" s="227"/>
      <c r="BJ34" s="227"/>
      <c r="BK34" s="227"/>
      <c r="BL34" s="227"/>
      <c r="BM34" s="227"/>
      <c r="BN34" s="227"/>
      <c r="BO34" s="227"/>
      <c r="BP34" s="227"/>
      <c r="BQ34" s="227"/>
      <c r="BR34" s="227"/>
    </row>
    <row r="35" spans="1:70" s="216" customFormat="1" ht="16.5" customHeight="1">
      <c r="A35" s="507"/>
      <c r="B35" s="507" t="s">
        <v>1664</v>
      </c>
      <c r="C35" s="526" t="s">
        <v>1664</v>
      </c>
      <c r="D35" s="507" t="s">
        <v>1664</v>
      </c>
      <c r="E35" s="518" t="s">
        <v>1665</v>
      </c>
      <c r="F35" s="507" t="s">
        <v>1664</v>
      </c>
      <c r="G35" s="507" t="s">
        <v>1664</v>
      </c>
      <c r="H35" s="518" t="s">
        <v>1662</v>
      </c>
      <c r="I35" s="507" t="s">
        <v>1664</v>
      </c>
      <c r="J35" s="507" t="s">
        <v>1664</v>
      </c>
      <c r="K35" s="507" t="s">
        <v>1664</v>
      </c>
      <c r="L35" s="507" t="s">
        <v>1664</v>
      </c>
      <c r="M35" s="518" t="s">
        <v>1660</v>
      </c>
      <c r="N35" s="521" t="s">
        <v>1648</v>
      </c>
      <c r="O35" s="507" t="s">
        <v>1664</v>
      </c>
      <c r="P35" s="508" t="s">
        <v>1664</v>
      </c>
      <c r="Q35" s="507" t="s">
        <v>1664</v>
      </c>
      <c r="R35" s="507" t="s">
        <v>1664</v>
      </c>
      <c r="S35" s="507" t="s">
        <v>1664</v>
      </c>
      <c r="T35" s="522">
        <v>35400000</v>
      </c>
      <c r="U35" s="507" t="s">
        <v>1664</v>
      </c>
      <c r="V35" s="507" t="s">
        <v>1664</v>
      </c>
      <c r="W35" s="507" t="s">
        <v>1664</v>
      </c>
      <c r="X35" s="507" t="s">
        <v>1664</v>
      </c>
      <c r="Y35" s="507" t="s">
        <v>1664</v>
      </c>
      <c r="Z35" s="507" t="s">
        <v>1664</v>
      </c>
      <c r="AA35" s="507" t="s">
        <v>1664</v>
      </c>
      <c r="AB35" s="507" t="s">
        <v>1664</v>
      </c>
      <c r="AC35" s="507" t="s">
        <v>1664</v>
      </c>
      <c r="AD35" s="507" t="s">
        <v>1664</v>
      </c>
      <c r="AE35" s="509" t="s">
        <v>1664</v>
      </c>
      <c r="AF35" s="506"/>
      <c r="AG35" s="505"/>
      <c r="AH35" s="505"/>
      <c r="AI35" s="505"/>
      <c r="AJ35" s="505"/>
      <c r="AK35" s="505"/>
      <c r="AL35" s="505"/>
      <c r="AM35" s="505"/>
      <c r="AN35" s="505"/>
      <c r="AO35" s="505"/>
      <c r="AP35" s="505"/>
      <c r="AQ35" s="505"/>
      <c r="AR35" s="505"/>
      <c r="AS35" s="505"/>
      <c r="AT35" s="505"/>
      <c r="AU35" s="505"/>
      <c r="AV35" s="505"/>
      <c r="AW35" s="505"/>
      <c r="AX35" s="505"/>
      <c r="AY35" s="505"/>
      <c r="AZ35" s="505"/>
      <c r="BA35" s="505"/>
      <c r="BB35" s="505"/>
      <c r="BC35" s="505"/>
      <c r="BD35" s="505"/>
      <c r="BE35" s="505"/>
      <c r="BF35" s="505"/>
      <c r="BG35" s="505"/>
      <c r="BH35" s="505"/>
      <c r="BI35" s="505"/>
      <c r="BJ35" s="505"/>
      <c r="BK35" s="505"/>
      <c r="BL35" s="505"/>
      <c r="BM35" s="505"/>
      <c r="BN35" s="505"/>
      <c r="BO35" s="505"/>
      <c r="BP35" s="505"/>
      <c r="BQ35" s="505"/>
      <c r="BR35" s="505"/>
    </row>
    <row r="36" spans="1:70" s="216" customFormat="1" ht="16.5" customHeight="1">
      <c r="A36" s="211">
        <v>32</v>
      </c>
      <c r="B36" s="200" t="s">
        <v>1266</v>
      </c>
      <c r="C36" s="525">
        <v>55</v>
      </c>
      <c r="D36" s="201"/>
      <c r="E36" s="200" t="s">
        <v>1134</v>
      </c>
      <c r="F36" s="201"/>
      <c r="G36" s="201"/>
      <c r="H36" s="202" t="s">
        <v>1098</v>
      </c>
      <c r="I36" s="203"/>
      <c r="J36" s="203"/>
      <c r="K36" s="203"/>
      <c r="L36" s="203"/>
      <c r="M36" s="204" t="s">
        <v>1185</v>
      </c>
      <c r="N36" s="321" t="s">
        <v>1186</v>
      </c>
      <c r="O36" s="206" t="s">
        <v>1226</v>
      </c>
      <c r="P36" s="238">
        <v>44095</v>
      </c>
      <c r="Q36" s="238">
        <v>44095</v>
      </c>
      <c r="R36" s="238">
        <v>44185</v>
      </c>
      <c r="S36" s="201"/>
      <c r="T36" s="221">
        <v>35250000</v>
      </c>
      <c r="U36" s="239">
        <v>27374090</v>
      </c>
      <c r="V36" s="240">
        <f>IF(U36/T36=0,"",U36/T36)</f>
        <v>0.77656992907801414</v>
      </c>
      <c r="W36" s="228"/>
      <c r="X36" s="228"/>
      <c r="Y36" s="228"/>
      <c r="Z36" s="228"/>
      <c r="AA36" s="228"/>
      <c r="AB36" s="204" t="s">
        <v>1207</v>
      </c>
      <c r="AC36" s="212">
        <v>1518701104</v>
      </c>
      <c r="AD36" s="205" t="s">
        <v>1242</v>
      </c>
      <c r="AE36" s="160" t="s">
        <v>1488</v>
      </c>
      <c r="AF36" s="214" t="s">
        <v>1302</v>
      </c>
    </row>
    <row r="37" spans="1:70" s="216" customFormat="1" ht="16.5" customHeight="1">
      <c r="A37" s="507"/>
      <c r="B37" s="507" t="s">
        <v>1664</v>
      </c>
      <c r="C37" s="526" t="s">
        <v>1664</v>
      </c>
      <c r="D37" s="507" t="s">
        <v>1664</v>
      </c>
      <c r="E37" s="518" t="s">
        <v>1666</v>
      </c>
      <c r="F37" s="507" t="s">
        <v>1664</v>
      </c>
      <c r="G37" s="507" t="s">
        <v>1664</v>
      </c>
      <c r="H37" s="518" t="s">
        <v>1662</v>
      </c>
      <c r="I37" s="507" t="s">
        <v>1664</v>
      </c>
      <c r="J37" s="507" t="s">
        <v>1664</v>
      </c>
      <c r="K37" s="507" t="s">
        <v>1664</v>
      </c>
      <c r="L37" s="507" t="s">
        <v>1664</v>
      </c>
      <c r="M37" s="518" t="s">
        <v>1660</v>
      </c>
      <c r="N37" s="521" t="s">
        <v>1654</v>
      </c>
      <c r="O37" s="507" t="s">
        <v>1664</v>
      </c>
      <c r="P37" s="508" t="s">
        <v>1664</v>
      </c>
      <c r="Q37" s="507" t="s">
        <v>1664</v>
      </c>
      <c r="R37" s="507" t="s">
        <v>1664</v>
      </c>
      <c r="S37" s="507" t="s">
        <v>1664</v>
      </c>
      <c r="T37" s="522">
        <v>34980000</v>
      </c>
      <c r="U37" s="507" t="s">
        <v>1664</v>
      </c>
      <c r="V37" s="507" t="s">
        <v>1664</v>
      </c>
      <c r="W37" s="507" t="s">
        <v>1664</v>
      </c>
      <c r="X37" s="507" t="s">
        <v>1664</v>
      </c>
      <c r="Y37" s="507" t="s">
        <v>1664</v>
      </c>
      <c r="Z37" s="507" t="s">
        <v>1664</v>
      </c>
      <c r="AA37" s="507" t="s">
        <v>1664</v>
      </c>
      <c r="AB37" s="507" t="s">
        <v>1664</v>
      </c>
      <c r="AC37" s="507" t="s">
        <v>1664</v>
      </c>
      <c r="AD37" s="507" t="s">
        <v>1664</v>
      </c>
      <c r="AE37" s="509" t="s">
        <v>1664</v>
      </c>
      <c r="AF37" s="506"/>
      <c r="AG37" s="505"/>
      <c r="AH37" s="505"/>
      <c r="AI37" s="505"/>
      <c r="AJ37" s="505"/>
      <c r="AK37" s="505"/>
      <c r="AL37" s="505"/>
      <c r="AM37" s="505"/>
      <c r="AN37" s="505"/>
      <c r="AO37" s="505"/>
      <c r="AP37" s="505"/>
      <c r="AQ37" s="505"/>
      <c r="AR37" s="505"/>
      <c r="AS37" s="505"/>
      <c r="AT37" s="505"/>
      <c r="AU37" s="505"/>
      <c r="AV37" s="505"/>
      <c r="AW37" s="505"/>
      <c r="AX37" s="505"/>
      <c r="AY37" s="505"/>
      <c r="AZ37" s="505"/>
      <c r="BA37" s="505"/>
      <c r="BB37" s="505"/>
      <c r="BC37" s="505"/>
      <c r="BD37" s="505"/>
      <c r="BE37" s="505"/>
      <c r="BF37" s="505"/>
      <c r="BG37" s="505"/>
      <c r="BH37" s="505"/>
      <c r="BI37" s="505"/>
      <c r="BJ37" s="505"/>
      <c r="BK37" s="505"/>
      <c r="BL37" s="505"/>
      <c r="BM37" s="505"/>
      <c r="BN37" s="505"/>
      <c r="BO37" s="505"/>
      <c r="BP37" s="505"/>
      <c r="BQ37" s="505"/>
      <c r="BR37" s="505"/>
    </row>
    <row r="38" spans="1:70" s="216" customFormat="1" ht="16.5" customHeight="1">
      <c r="A38" s="507"/>
      <c r="B38" s="507" t="s">
        <v>1664</v>
      </c>
      <c r="C38" s="526" t="s">
        <v>1664</v>
      </c>
      <c r="D38" s="507" t="s">
        <v>1664</v>
      </c>
      <c r="E38" s="518" t="s">
        <v>1666</v>
      </c>
      <c r="F38" s="507" t="s">
        <v>1664</v>
      </c>
      <c r="G38" s="507" t="s">
        <v>1664</v>
      </c>
      <c r="H38" s="518" t="s">
        <v>1099</v>
      </c>
      <c r="I38" s="507" t="s">
        <v>1664</v>
      </c>
      <c r="J38" s="507" t="s">
        <v>1664</v>
      </c>
      <c r="K38" s="507" t="s">
        <v>1664</v>
      </c>
      <c r="L38" s="507" t="s">
        <v>1664</v>
      </c>
      <c r="M38" s="518" t="s">
        <v>1660</v>
      </c>
      <c r="N38" s="521" t="s">
        <v>1657</v>
      </c>
      <c r="O38" s="507" t="s">
        <v>1664</v>
      </c>
      <c r="P38" s="508" t="s">
        <v>1664</v>
      </c>
      <c r="Q38" s="507" t="s">
        <v>1664</v>
      </c>
      <c r="R38" s="507" t="s">
        <v>1664</v>
      </c>
      <c r="S38" s="507" t="s">
        <v>1664</v>
      </c>
      <c r="T38" s="522">
        <v>31529310</v>
      </c>
      <c r="U38" s="507" t="s">
        <v>1664</v>
      </c>
      <c r="V38" s="507" t="s">
        <v>1664</v>
      </c>
      <c r="W38" s="507" t="s">
        <v>1664</v>
      </c>
      <c r="X38" s="507" t="s">
        <v>1664</v>
      </c>
      <c r="Y38" s="507" t="s">
        <v>1664</v>
      </c>
      <c r="Z38" s="507" t="s">
        <v>1664</v>
      </c>
      <c r="AA38" s="507" t="s">
        <v>1664</v>
      </c>
      <c r="AB38" s="507" t="s">
        <v>1664</v>
      </c>
      <c r="AC38" s="507" t="s">
        <v>1664</v>
      </c>
      <c r="AD38" s="507" t="s">
        <v>1664</v>
      </c>
      <c r="AE38" s="509" t="s">
        <v>1664</v>
      </c>
      <c r="AF38" s="506"/>
      <c r="AG38" s="505"/>
      <c r="AH38" s="505"/>
      <c r="AI38" s="505"/>
      <c r="AJ38" s="505"/>
      <c r="AK38" s="505"/>
      <c r="AL38" s="505"/>
      <c r="AM38" s="505"/>
      <c r="AN38" s="505"/>
      <c r="AO38" s="505"/>
      <c r="AP38" s="505"/>
      <c r="AQ38" s="505"/>
      <c r="AR38" s="505"/>
      <c r="AS38" s="505"/>
      <c r="AT38" s="505"/>
      <c r="AU38" s="505"/>
      <c r="AV38" s="505"/>
      <c r="AW38" s="505"/>
      <c r="AX38" s="505"/>
      <c r="AY38" s="505"/>
      <c r="AZ38" s="505"/>
      <c r="BA38" s="505"/>
      <c r="BB38" s="505"/>
      <c r="BC38" s="505"/>
      <c r="BD38" s="505"/>
      <c r="BE38" s="505"/>
      <c r="BF38" s="505"/>
      <c r="BG38" s="505"/>
      <c r="BH38" s="505"/>
      <c r="BI38" s="505"/>
      <c r="BJ38" s="505"/>
      <c r="BK38" s="505"/>
      <c r="BL38" s="505"/>
      <c r="BM38" s="505"/>
      <c r="BN38" s="505"/>
      <c r="BO38" s="505"/>
      <c r="BP38" s="505"/>
      <c r="BQ38" s="505"/>
      <c r="BR38" s="505"/>
    </row>
    <row r="39" spans="1:70" s="216" customFormat="1" ht="16.5" customHeight="1">
      <c r="A39" s="507"/>
      <c r="B39" s="507" t="s">
        <v>1664</v>
      </c>
      <c r="C39" s="526" t="s">
        <v>1664</v>
      </c>
      <c r="D39" s="507" t="s">
        <v>1664</v>
      </c>
      <c r="E39" s="518" t="s">
        <v>1665</v>
      </c>
      <c r="F39" s="507" t="s">
        <v>1664</v>
      </c>
      <c r="G39" s="507" t="s">
        <v>1664</v>
      </c>
      <c r="H39" s="518" t="s">
        <v>1662</v>
      </c>
      <c r="I39" s="507" t="s">
        <v>1664</v>
      </c>
      <c r="J39" s="507" t="s">
        <v>1664</v>
      </c>
      <c r="K39" s="507" t="s">
        <v>1664</v>
      </c>
      <c r="L39" s="507" t="s">
        <v>1664</v>
      </c>
      <c r="M39" s="518" t="s">
        <v>1660</v>
      </c>
      <c r="N39" s="521" t="s">
        <v>1659</v>
      </c>
      <c r="O39" s="507" t="s">
        <v>1664</v>
      </c>
      <c r="P39" s="508" t="s">
        <v>1664</v>
      </c>
      <c r="Q39" s="507" t="s">
        <v>1664</v>
      </c>
      <c r="R39" s="507" t="s">
        <v>1664</v>
      </c>
      <c r="S39" s="507" t="s">
        <v>1664</v>
      </c>
      <c r="T39" s="522">
        <v>30030000</v>
      </c>
      <c r="U39" s="507" t="s">
        <v>1664</v>
      </c>
      <c r="V39" s="507" t="s">
        <v>1664</v>
      </c>
      <c r="W39" s="507" t="s">
        <v>1664</v>
      </c>
      <c r="X39" s="507" t="s">
        <v>1664</v>
      </c>
      <c r="Y39" s="507" t="s">
        <v>1664</v>
      </c>
      <c r="Z39" s="507" t="s">
        <v>1664</v>
      </c>
      <c r="AA39" s="507" t="s">
        <v>1664</v>
      </c>
      <c r="AB39" s="507" t="s">
        <v>1664</v>
      </c>
      <c r="AC39" s="507" t="s">
        <v>1664</v>
      </c>
      <c r="AD39" s="507" t="s">
        <v>1664</v>
      </c>
      <c r="AE39" s="509" t="s">
        <v>1664</v>
      </c>
      <c r="AF39" s="506"/>
      <c r="AG39" s="505"/>
      <c r="AH39" s="505"/>
      <c r="AI39" s="505"/>
      <c r="AJ39" s="505"/>
      <c r="AK39" s="505"/>
      <c r="AL39" s="505"/>
      <c r="AM39" s="505"/>
      <c r="AN39" s="505"/>
      <c r="AO39" s="505"/>
      <c r="AP39" s="505"/>
      <c r="AQ39" s="505"/>
      <c r="AR39" s="505"/>
      <c r="AS39" s="505"/>
      <c r="AT39" s="505"/>
      <c r="AU39" s="505"/>
      <c r="AV39" s="505"/>
      <c r="AW39" s="505"/>
      <c r="AX39" s="505"/>
      <c r="AY39" s="505"/>
      <c r="AZ39" s="505"/>
      <c r="BA39" s="505"/>
      <c r="BB39" s="505"/>
      <c r="BC39" s="505"/>
      <c r="BD39" s="505"/>
      <c r="BE39" s="505"/>
      <c r="BF39" s="505"/>
      <c r="BG39" s="505"/>
      <c r="BH39" s="505"/>
      <c r="BI39" s="505"/>
      <c r="BJ39" s="505"/>
      <c r="BK39" s="505"/>
      <c r="BL39" s="505"/>
      <c r="BM39" s="505"/>
      <c r="BN39" s="505"/>
      <c r="BO39" s="505"/>
      <c r="BP39" s="505"/>
      <c r="BQ39" s="505"/>
      <c r="BR39" s="505"/>
    </row>
    <row r="40" spans="1:70" s="216" customFormat="1" ht="16.5" customHeight="1">
      <c r="A40" s="507"/>
      <c r="B40" s="507" t="s">
        <v>1664</v>
      </c>
      <c r="C40" s="526" t="s">
        <v>1664</v>
      </c>
      <c r="D40" s="507" t="s">
        <v>1664</v>
      </c>
      <c r="E40" s="518" t="s">
        <v>1665</v>
      </c>
      <c r="F40" s="507" t="s">
        <v>1664</v>
      </c>
      <c r="G40" s="507" t="s">
        <v>1664</v>
      </c>
      <c r="H40" s="518" t="s">
        <v>1662</v>
      </c>
      <c r="I40" s="507" t="s">
        <v>1664</v>
      </c>
      <c r="J40" s="507" t="s">
        <v>1664</v>
      </c>
      <c r="K40" s="507" t="s">
        <v>1664</v>
      </c>
      <c r="L40" s="507" t="s">
        <v>1664</v>
      </c>
      <c r="M40" s="518" t="s">
        <v>1660</v>
      </c>
      <c r="N40" s="521" t="s">
        <v>1650</v>
      </c>
      <c r="O40" s="507" t="s">
        <v>1664</v>
      </c>
      <c r="P40" s="508" t="s">
        <v>1664</v>
      </c>
      <c r="Q40" s="507" t="s">
        <v>1664</v>
      </c>
      <c r="R40" s="507" t="s">
        <v>1664</v>
      </c>
      <c r="S40" s="507" t="s">
        <v>1664</v>
      </c>
      <c r="T40" s="522">
        <v>26400000</v>
      </c>
      <c r="U40" s="507" t="s">
        <v>1664</v>
      </c>
      <c r="V40" s="507" t="s">
        <v>1664</v>
      </c>
      <c r="W40" s="507" t="s">
        <v>1664</v>
      </c>
      <c r="X40" s="507" t="s">
        <v>1664</v>
      </c>
      <c r="Y40" s="507" t="s">
        <v>1664</v>
      </c>
      <c r="Z40" s="507" t="s">
        <v>1664</v>
      </c>
      <c r="AA40" s="507" t="s">
        <v>1664</v>
      </c>
      <c r="AB40" s="507" t="s">
        <v>1664</v>
      </c>
      <c r="AC40" s="507" t="s">
        <v>1664</v>
      </c>
      <c r="AD40" s="507" t="s">
        <v>1664</v>
      </c>
      <c r="AE40" s="509" t="s">
        <v>1664</v>
      </c>
      <c r="AF40" s="506"/>
      <c r="AG40" s="505"/>
      <c r="AH40" s="505"/>
      <c r="AI40" s="505"/>
      <c r="AJ40" s="505"/>
      <c r="AK40" s="505"/>
      <c r="AL40" s="505"/>
      <c r="AM40" s="505"/>
      <c r="AN40" s="505"/>
      <c r="AO40" s="505"/>
      <c r="AP40" s="505"/>
      <c r="AQ40" s="505"/>
      <c r="AR40" s="505"/>
      <c r="AS40" s="505"/>
      <c r="AT40" s="505"/>
      <c r="AU40" s="505"/>
      <c r="AV40" s="505"/>
      <c r="AW40" s="505"/>
      <c r="AX40" s="505"/>
      <c r="AY40" s="505"/>
      <c r="AZ40" s="505"/>
      <c r="BA40" s="505"/>
      <c r="BB40" s="505"/>
      <c r="BC40" s="505"/>
      <c r="BD40" s="505"/>
      <c r="BE40" s="505"/>
      <c r="BF40" s="505"/>
      <c r="BG40" s="505"/>
      <c r="BH40" s="505"/>
      <c r="BI40" s="505"/>
      <c r="BJ40" s="505"/>
      <c r="BK40" s="505"/>
      <c r="BL40" s="505"/>
      <c r="BM40" s="505"/>
      <c r="BN40" s="505"/>
      <c r="BO40" s="505"/>
      <c r="BP40" s="505"/>
      <c r="BQ40" s="505"/>
      <c r="BR40" s="505"/>
    </row>
    <row r="41" spans="1:70" s="216" customFormat="1" ht="16.5" customHeight="1">
      <c r="A41" s="507"/>
      <c r="B41" s="507" t="s">
        <v>1664</v>
      </c>
      <c r="C41" s="526" t="s">
        <v>1664</v>
      </c>
      <c r="D41" s="507" t="s">
        <v>1664</v>
      </c>
      <c r="E41" s="518" t="s">
        <v>1665</v>
      </c>
      <c r="F41" s="507" t="s">
        <v>1664</v>
      </c>
      <c r="G41" s="507" t="s">
        <v>1664</v>
      </c>
      <c r="H41" s="518" t="s">
        <v>1662</v>
      </c>
      <c r="I41" s="507" t="s">
        <v>1664</v>
      </c>
      <c r="J41" s="507" t="s">
        <v>1664</v>
      </c>
      <c r="K41" s="507" t="s">
        <v>1664</v>
      </c>
      <c r="L41" s="507" t="s">
        <v>1664</v>
      </c>
      <c r="M41" s="518" t="s">
        <v>1660</v>
      </c>
      <c r="N41" s="521" t="s">
        <v>1659</v>
      </c>
      <c r="O41" s="507" t="s">
        <v>1664</v>
      </c>
      <c r="P41" s="508" t="s">
        <v>1664</v>
      </c>
      <c r="Q41" s="507" t="s">
        <v>1664</v>
      </c>
      <c r="R41" s="507" t="s">
        <v>1664</v>
      </c>
      <c r="S41" s="507" t="s">
        <v>1664</v>
      </c>
      <c r="T41" s="522">
        <v>26400000</v>
      </c>
      <c r="U41" s="507" t="s">
        <v>1664</v>
      </c>
      <c r="V41" s="507" t="s">
        <v>1664</v>
      </c>
      <c r="W41" s="507" t="s">
        <v>1664</v>
      </c>
      <c r="X41" s="507" t="s">
        <v>1664</v>
      </c>
      <c r="Y41" s="507" t="s">
        <v>1664</v>
      </c>
      <c r="Z41" s="507" t="s">
        <v>1664</v>
      </c>
      <c r="AA41" s="507" t="s">
        <v>1664</v>
      </c>
      <c r="AB41" s="507" t="s">
        <v>1664</v>
      </c>
      <c r="AC41" s="507" t="s">
        <v>1664</v>
      </c>
      <c r="AD41" s="507" t="s">
        <v>1664</v>
      </c>
      <c r="AE41" s="509" t="s">
        <v>1664</v>
      </c>
      <c r="AF41" s="506"/>
      <c r="AG41" s="505"/>
      <c r="AH41" s="505"/>
      <c r="AI41" s="505"/>
      <c r="AJ41" s="505"/>
      <c r="AK41" s="505"/>
      <c r="AL41" s="505"/>
      <c r="AM41" s="505"/>
      <c r="AN41" s="505"/>
      <c r="AO41" s="505"/>
      <c r="AP41" s="505"/>
      <c r="AQ41" s="505"/>
      <c r="AR41" s="505"/>
      <c r="AS41" s="505"/>
      <c r="AT41" s="505"/>
      <c r="AU41" s="505"/>
      <c r="AV41" s="505"/>
      <c r="AW41" s="505"/>
      <c r="AX41" s="505"/>
      <c r="AY41" s="505"/>
      <c r="AZ41" s="505"/>
      <c r="BA41" s="505"/>
      <c r="BB41" s="505"/>
      <c r="BC41" s="505"/>
      <c r="BD41" s="505"/>
      <c r="BE41" s="505"/>
      <c r="BF41" s="505"/>
      <c r="BG41" s="505"/>
      <c r="BH41" s="505"/>
      <c r="BI41" s="505"/>
      <c r="BJ41" s="505"/>
      <c r="BK41" s="505"/>
      <c r="BL41" s="505"/>
      <c r="BM41" s="505"/>
      <c r="BN41" s="505"/>
      <c r="BO41" s="505"/>
      <c r="BP41" s="505"/>
      <c r="BQ41" s="505"/>
      <c r="BR41" s="505"/>
    </row>
    <row r="42" spans="1:70" s="216" customFormat="1" ht="16.5" customHeight="1">
      <c r="A42" s="200">
        <v>47</v>
      </c>
      <c r="B42" s="200" t="s">
        <v>1277</v>
      </c>
      <c r="C42" s="525">
        <v>2</v>
      </c>
      <c r="D42" s="199"/>
      <c r="E42" s="200" t="s">
        <v>1104</v>
      </c>
      <c r="F42" s="199"/>
      <c r="G42" s="199"/>
      <c r="H42" s="202" t="s">
        <v>1098</v>
      </c>
      <c r="I42" s="159"/>
      <c r="J42" s="159"/>
      <c r="K42" s="159"/>
      <c r="L42" s="159"/>
      <c r="M42" s="202" t="s">
        <v>1031</v>
      </c>
      <c r="N42" s="418" t="s">
        <v>1055</v>
      </c>
      <c r="O42" s="199" t="s">
        <v>988</v>
      </c>
      <c r="P42" s="218">
        <v>44195</v>
      </c>
      <c r="Q42" s="428">
        <v>44195</v>
      </c>
      <c r="R42" s="428">
        <v>44196</v>
      </c>
      <c r="S42" s="220" t="s">
        <v>1079</v>
      </c>
      <c r="T42" s="221">
        <v>26180000</v>
      </c>
      <c r="U42" s="433" t="s">
        <v>429</v>
      </c>
      <c r="V42" s="240" t="s">
        <v>430</v>
      </c>
      <c r="W42" s="222"/>
      <c r="X42" s="222"/>
      <c r="Y42" s="222"/>
      <c r="Z42" s="222"/>
      <c r="AA42" s="223"/>
      <c r="AB42" s="202" t="s">
        <v>124</v>
      </c>
      <c r="AC42" s="224">
        <v>1138629821</v>
      </c>
      <c r="AD42" s="217" t="s">
        <v>1009</v>
      </c>
      <c r="AE42" s="437" t="s">
        <v>1488</v>
      </c>
      <c r="AF42" s="214"/>
    </row>
    <row r="43" spans="1:70" s="216" customFormat="1" ht="16.5" customHeight="1">
      <c r="A43" s="200">
        <v>38</v>
      </c>
      <c r="B43" s="200" t="s">
        <v>1270</v>
      </c>
      <c r="C43" s="525">
        <v>10</v>
      </c>
      <c r="D43" s="230"/>
      <c r="E43" s="200" t="s">
        <v>1104</v>
      </c>
      <c r="F43" s="426"/>
      <c r="G43" s="426"/>
      <c r="H43" s="200" t="s">
        <v>1098</v>
      </c>
      <c r="I43" s="426"/>
      <c r="J43" s="426"/>
      <c r="K43" s="426"/>
      <c r="L43" s="426"/>
      <c r="M43" s="200" t="s">
        <v>1039</v>
      </c>
      <c r="N43" s="418" t="s">
        <v>1063</v>
      </c>
      <c r="O43" s="199" t="s">
        <v>994</v>
      </c>
      <c r="P43" s="427">
        <v>44147</v>
      </c>
      <c r="Q43" s="431">
        <v>44147</v>
      </c>
      <c r="R43" s="431">
        <v>44185</v>
      </c>
      <c r="S43" s="220" t="s">
        <v>1085</v>
      </c>
      <c r="T43" s="221">
        <v>23320000</v>
      </c>
      <c r="U43" s="433" t="s">
        <v>429</v>
      </c>
      <c r="V43" s="240" t="s">
        <v>430</v>
      </c>
      <c r="W43" s="232"/>
      <c r="X43" s="232"/>
      <c r="Y43" s="232"/>
      <c r="Z43" s="232"/>
      <c r="AA43" s="233"/>
      <c r="AB43" s="202" t="s">
        <v>232</v>
      </c>
      <c r="AC43" s="224">
        <v>1288645217</v>
      </c>
      <c r="AD43" s="217" t="s">
        <v>1014</v>
      </c>
      <c r="AE43" s="437" t="s">
        <v>1488</v>
      </c>
      <c r="AF43" s="214"/>
    </row>
    <row r="44" spans="1:70" s="216" customFormat="1" ht="16.5" customHeight="1">
      <c r="A44" s="507"/>
      <c r="B44" s="507" t="s">
        <v>1664</v>
      </c>
      <c r="C44" s="526" t="s">
        <v>1664</v>
      </c>
      <c r="D44" s="507" t="s">
        <v>1664</v>
      </c>
      <c r="E44" s="518" t="s">
        <v>1663</v>
      </c>
      <c r="F44" s="507" t="s">
        <v>1664</v>
      </c>
      <c r="G44" s="507" t="s">
        <v>1664</v>
      </c>
      <c r="H44" s="518" t="s">
        <v>1099</v>
      </c>
      <c r="I44" s="507" t="s">
        <v>1664</v>
      </c>
      <c r="J44" s="507" t="s">
        <v>1664</v>
      </c>
      <c r="K44" s="507" t="s">
        <v>1664</v>
      </c>
      <c r="L44" s="507" t="s">
        <v>1664</v>
      </c>
      <c r="M44" s="518" t="s">
        <v>1660</v>
      </c>
      <c r="N44" s="521" t="s">
        <v>1644</v>
      </c>
      <c r="O44" s="507" t="s">
        <v>1664</v>
      </c>
      <c r="P44" s="508" t="s">
        <v>1664</v>
      </c>
      <c r="Q44" s="507" t="s">
        <v>1664</v>
      </c>
      <c r="R44" s="507" t="s">
        <v>1664</v>
      </c>
      <c r="S44" s="507" t="s">
        <v>1664</v>
      </c>
      <c r="T44" s="522">
        <v>23308210</v>
      </c>
      <c r="U44" s="507" t="s">
        <v>1664</v>
      </c>
      <c r="V44" s="507" t="s">
        <v>1664</v>
      </c>
      <c r="W44" s="507" t="s">
        <v>1664</v>
      </c>
      <c r="X44" s="507" t="s">
        <v>1664</v>
      </c>
      <c r="Y44" s="507" t="s">
        <v>1664</v>
      </c>
      <c r="Z44" s="507" t="s">
        <v>1664</v>
      </c>
      <c r="AA44" s="507" t="s">
        <v>1664</v>
      </c>
      <c r="AB44" s="507" t="s">
        <v>1664</v>
      </c>
      <c r="AC44" s="507" t="s">
        <v>1664</v>
      </c>
      <c r="AD44" s="507" t="s">
        <v>1664</v>
      </c>
      <c r="AE44" s="509" t="s">
        <v>1664</v>
      </c>
      <c r="AF44" s="506"/>
      <c r="AG44" s="505"/>
      <c r="AH44" s="505"/>
      <c r="AI44" s="505"/>
      <c r="AJ44" s="505"/>
      <c r="AK44" s="505"/>
      <c r="AL44" s="505"/>
      <c r="AM44" s="505"/>
      <c r="AN44" s="505"/>
      <c r="AO44" s="505"/>
      <c r="AP44" s="505"/>
      <c r="AQ44" s="505"/>
      <c r="AR44" s="505"/>
      <c r="AS44" s="505"/>
      <c r="AT44" s="505"/>
      <c r="AU44" s="505"/>
      <c r="AV44" s="505"/>
      <c r="AW44" s="505"/>
      <c r="AX44" s="505"/>
      <c r="AY44" s="505"/>
      <c r="AZ44" s="505"/>
      <c r="BA44" s="505"/>
      <c r="BB44" s="505"/>
      <c r="BC44" s="505"/>
      <c r="BD44" s="505"/>
      <c r="BE44" s="505"/>
      <c r="BF44" s="505"/>
      <c r="BG44" s="505"/>
      <c r="BH44" s="505"/>
      <c r="BI44" s="505"/>
      <c r="BJ44" s="505"/>
      <c r="BK44" s="505"/>
      <c r="BL44" s="505"/>
      <c r="BM44" s="505"/>
      <c r="BN44" s="505"/>
      <c r="BO44" s="505"/>
      <c r="BP44" s="505"/>
      <c r="BQ44" s="505"/>
      <c r="BR44" s="505"/>
    </row>
    <row r="45" spans="1:70" s="215" customFormat="1" ht="16.5" customHeight="1">
      <c r="A45" s="507"/>
      <c r="B45" s="507" t="s">
        <v>1664</v>
      </c>
      <c r="C45" s="526" t="s">
        <v>1664</v>
      </c>
      <c r="D45" s="507" t="s">
        <v>1664</v>
      </c>
      <c r="E45" s="518" t="s">
        <v>1665</v>
      </c>
      <c r="F45" s="507" t="s">
        <v>1664</v>
      </c>
      <c r="G45" s="507" t="s">
        <v>1664</v>
      </c>
      <c r="H45" s="518" t="s">
        <v>1662</v>
      </c>
      <c r="I45" s="507" t="s">
        <v>1664</v>
      </c>
      <c r="J45" s="507" t="s">
        <v>1664</v>
      </c>
      <c r="K45" s="507" t="s">
        <v>1664</v>
      </c>
      <c r="L45" s="507" t="s">
        <v>1664</v>
      </c>
      <c r="M45" s="518" t="s">
        <v>1660</v>
      </c>
      <c r="N45" s="521" t="s">
        <v>1651</v>
      </c>
      <c r="O45" s="507" t="s">
        <v>1664</v>
      </c>
      <c r="P45" s="508" t="s">
        <v>1664</v>
      </c>
      <c r="Q45" s="507" t="s">
        <v>1664</v>
      </c>
      <c r="R45" s="507" t="s">
        <v>1664</v>
      </c>
      <c r="S45" s="507" t="s">
        <v>1664</v>
      </c>
      <c r="T45" s="522">
        <v>22000000</v>
      </c>
      <c r="U45" s="507" t="s">
        <v>1664</v>
      </c>
      <c r="V45" s="507" t="s">
        <v>1664</v>
      </c>
      <c r="W45" s="507" t="s">
        <v>1664</v>
      </c>
      <c r="X45" s="507" t="s">
        <v>1664</v>
      </c>
      <c r="Y45" s="507" t="s">
        <v>1664</v>
      </c>
      <c r="Z45" s="507" t="s">
        <v>1664</v>
      </c>
      <c r="AA45" s="507" t="s">
        <v>1664</v>
      </c>
      <c r="AB45" s="507" t="s">
        <v>1664</v>
      </c>
      <c r="AC45" s="507" t="s">
        <v>1664</v>
      </c>
      <c r="AD45" s="507" t="s">
        <v>1664</v>
      </c>
      <c r="AE45" s="509" t="s">
        <v>1664</v>
      </c>
      <c r="AF45" s="506"/>
      <c r="AG45" s="505"/>
      <c r="AH45" s="505"/>
      <c r="AI45" s="505"/>
      <c r="AJ45" s="505"/>
      <c r="AK45" s="505"/>
      <c r="AL45" s="505"/>
      <c r="AM45" s="505"/>
      <c r="AN45" s="505"/>
      <c r="AO45" s="505"/>
      <c r="AP45" s="505"/>
      <c r="AQ45" s="505"/>
      <c r="AR45" s="505"/>
      <c r="AS45" s="505"/>
      <c r="AT45" s="505"/>
      <c r="AU45" s="505"/>
      <c r="AV45" s="505"/>
      <c r="AW45" s="505"/>
      <c r="AX45" s="505"/>
      <c r="AY45" s="505"/>
      <c r="AZ45" s="505"/>
      <c r="BA45" s="505"/>
      <c r="BB45" s="505"/>
      <c r="BC45" s="505"/>
      <c r="BD45" s="505"/>
      <c r="BE45" s="505"/>
      <c r="BF45" s="505"/>
      <c r="BG45" s="505"/>
      <c r="BH45" s="505"/>
      <c r="BI45" s="505"/>
      <c r="BJ45" s="505"/>
      <c r="BK45" s="505"/>
      <c r="BL45" s="505"/>
      <c r="BM45" s="505"/>
      <c r="BN45" s="505"/>
      <c r="BO45" s="505"/>
      <c r="BP45" s="505"/>
      <c r="BQ45" s="505"/>
      <c r="BR45" s="505"/>
    </row>
    <row r="46" spans="1:70" s="215" customFormat="1" ht="16.5" customHeight="1">
      <c r="A46" s="507"/>
      <c r="B46" s="507" t="s">
        <v>1664</v>
      </c>
      <c r="C46" s="526" t="s">
        <v>1664</v>
      </c>
      <c r="D46" s="507" t="s">
        <v>1664</v>
      </c>
      <c r="E46" s="518" t="s">
        <v>1665</v>
      </c>
      <c r="F46" s="507" t="s">
        <v>1664</v>
      </c>
      <c r="G46" s="507" t="s">
        <v>1664</v>
      </c>
      <c r="H46" s="518" t="s">
        <v>1662</v>
      </c>
      <c r="I46" s="507" t="s">
        <v>1664</v>
      </c>
      <c r="J46" s="507" t="s">
        <v>1664</v>
      </c>
      <c r="K46" s="507" t="s">
        <v>1664</v>
      </c>
      <c r="L46" s="507" t="s">
        <v>1664</v>
      </c>
      <c r="M46" s="518" t="s">
        <v>1660</v>
      </c>
      <c r="N46" s="521" t="s">
        <v>1649</v>
      </c>
      <c r="O46" s="507" t="s">
        <v>1664</v>
      </c>
      <c r="P46" s="508" t="s">
        <v>1664</v>
      </c>
      <c r="Q46" s="507" t="s">
        <v>1664</v>
      </c>
      <c r="R46" s="507" t="s">
        <v>1664</v>
      </c>
      <c r="S46" s="507" t="s">
        <v>1664</v>
      </c>
      <c r="T46" s="522">
        <v>21615000</v>
      </c>
      <c r="U46" s="507" t="s">
        <v>1664</v>
      </c>
      <c r="V46" s="507" t="s">
        <v>1664</v>
      </c>
      <c r="W46" s="507" t="s">
        <v>1664</v>
      </c>
      <c r="X46" s="507" t="s">
        <v>1664</v>
      </c>
      <c r="Y46" s="507" t="s">
        <v>1664</v>
      </c>
      <c r="Z46" s="507" t="s">
        <v>1664</v>
      </c>
      <c r="AA46" s="507" t="s">
        <v>1664</v>
      </c>
      <c r="AB46" s="507" t="s">
        <v>1664</v>
      </c>
      <c r="AC46" s="507" t="s">
        <v>1664</v>
      </c>
      <c r="AD46" s="507" t="s">
        <v>1664</v>
      </c>
      <c r="AE46" s="509" t="s">
        <v>1664</v>
      </c>
      <c r="AF46" s="506"/>
      <c r="AG46" s="505"/>
      <c r="AH46" s="505"/>
      <c r="AI46" s="505"/>
      <c r="AJ46" s="505"/>
      <c r="AK46" s="505"/>
      <c r="AL46" s="505"/>
      <c r="AM46" s="505"/>
      <c r="AN46" s="505"/>
      <c r="AO46" s="505"/>
      <c r="AP46" s="505"/>
      <c r="AQ46" s="505"/>
      <c r="AR46" s="505"/>
      <c r="AS46" s="505"/>
      <c r="AT46" s="505"/>
      <c r="AU46" s="505"/>
      <c r="AV46" s="505"/>
      <c r="AW46" s="505"/>
      <c r="AX46" s="505"/>
      <c r="AY46" s="505"/>
      <c r="AZ46" s="505"/>
      <c r="BA46" s="505"/>
      <c r="BB46" s="505"/>
      <c r="BC46" s="505"/>
      <c r="BD46" s="505"/>
      <c r="BE46" s="505"/>
      <c r="BF46" s="505"/>
      <c r="BG46" s="505"/>
      <c r="BH46" s="505"/>
      <c r="BI46" s="505"/>
      <c r="BJ46" s="505"/>
      <c r="BK46" s="505"/>
      <c r="BL46" s="505"/>
      <c r="BM46" s="505"/>
      <c r="BN46" s="505"/>
      <c r="BO46" s="505"/>
      <c r="BP46" s="505"/>
      <c r="BQ46" s="505"/>
      <c r="BR46" s="505"/>
    </row>
    <row r="47" spans="1:70" s="215" customFormat="1" ht="16.5" customHeight="1">
      <c r="A47" s="507"/>
      <c r="B47" s="507" t="s">
        <v>1664</v>
      </c>
      <c r="C47" s="526" t="s">
        <v>1664</v>
      </c>
      <c r="D47" s="507" t="s">
        <v>1664</v>
      </c>
      <c r="E47" s="518" t="s">
        <v>1665</v>
      </c>
      <c r="F47" s="507" t="s">
        <v>1664</v>
      </c>
      <c r="G47" s="507" t="s">
        <v>1664</v>
      </c>
      <c r="H47" s="518" t="s">
        <v>1662</v>
      </c>
      <c r="I47" s="507" t="s">
        <v>1664</v>
      </c>
      <c r="J47" s="507" t="s">
        <v>1664</v>
      </c>
      <c r="K47" s="507" t="s">
        <v>1664</v>
      </c>
      <c r="L47" s="507" t="s">
        <v>1664</v>
      </c>
      <c r="M47" s="518" t="s">
        <v>1660</v>
      </c>
      <c r="N47" s="521" t="s">
        <v>1649</v>
      </c>
      <c r="O47" s="507" t="s">
        <v>1664</v>
      </c>
      <c r="P47" s="508" t="s">
        <v>1664</v>
      </c>
      <c r="Q47" s="507" t="s">
        <v>1664</v>
      </c>
      <c r="R47" s="507" t="s">
        <v>1664</v>
      </c>
      <c r="S47" s="507" t="s">
        <v>1664</v>
      </c>
      <c r="T47" s="522">
        <v>21615000</v>
      </c>
      <c r="U47" s="507" t="s">
        <v>1664</v>
      </c>
      <c r="V47" s="507" t="s">
        <v>1664</v>
      </c>
      <c r="W47" s="507" t="s">
        <v>1664</v>
      </c>
      <c r="X47" s="507" t="s">
        <v>1664</v>
      </c>
      <c r="Y47" s="507" t="s">
        <v>1664</v>
      </c>
      <c r="Z47" s="507" t="s">
        <v>1664</v>
      </c>
      <c r="AA47" s="507" t="s">
        <v>1664</v>
      </c>
      <c r="AB47" s="507" t="s">
        <v>1664</v>
      </c>
      <c r="AC47" s="507" t="s">
        <v>1664</v>
      </c>
      <c r="AD47" s="507" t="s">
        <v>1664</v>
      </c>
      <c r="AE47" s="509" t="s">
        <v>1664</v>
      </c>
      <c r="AF47" s="506"/>
      <c r="AG47" s="505"/>
      <c r="AH47" s="505"/>
      <c r="AI47" s="505"/>
      <c r="AJ47" s="505"/>
      <c r="AK47" s="505"/>
      <c r="AL47" s="505"/>
      <c r="AM47" s="505"/>
      <c r="AN47" s="505"/>
      <c r="AO47" s="505"/>
      <c r="AP47" s="505"/>
      <c r="AQ47" s="505"/>
      <c r="AR47" s="505"/>
      <c r="AS47" s="505"/>
      <c r="AT47" s="505"/>
      <c r="AU47" s="505"/>
      <c r="AV47" s="505"/>
      <c r="AW47" s="505"/>
      <c r="AX47" s="505"/>
      <c r="AY47" s="505"/>
      <c r="AZ47" s="505"/>
      <c r="BA47" s="505"/>
      <c r="BB47" s="505"/>
      <c r="BC47" s="505"/>
      <c r="BD47" s="505"/>
      <c r="BE47" s="505"/>
      <c r="BF47" s="505"/>
      <c r="BG47" s="505"/>
      <c r="BH47" s="505"/>
      <c r="BI47" s="505"/>
      <c r="BJ47" s="505"/>
      <c r="BK47" s="505"/>
      <c r="BL47" s="505"/>
      <c r="BM47" s="505"/>
      <c r="BN47" s="505"/>
      <c r="BO47" s="505"/>
      <c r="BP47" s="505"/>
      <c r="BQ47" s="505"/>
      <c r="BR47" s="505"/>
    </row>
    <row r="48" spans="1:70" s="215" customFormat="1" ht="16.5" customHeight="1">
      <c r="A48" s="507"/>
      <c r="B48" s="507" t="s">
        <v>1664</v>
      </c>
      <c r="C48" s="526" t="s">
        <v>1664</v>
      </c>
      <c r="D48" s="507" t="s">
        <v>1664</v>
      </c>
      <c r="E48" s="518" t="s">
        <v>1665</v>
      </c>
      <c r="F48" s="507" t="s">
        <v>1664</v>
      </c>
      <c r="G48" s="507" t="s">
        <v>1664</v>
      </c>
      <c r="H48" s="518" t="s">
        <v>1662</v>
      </c>
      <c r="I48" s="507" t="s">
        <v>1664</v>
      </c>
      <c r="J48" s="507" t="s">
        <v>1664</v>
      </c>
      <c r="K48" s="507" t="s">
        <v>1664</v>
      </c>
      <c r="L48" s="507" t="s">
        <v>1664</v>
      </c>
      <c r="M48" s="518" t="s">
        <v>1660</v>
      </c>
      <c r="N48" s="521" t="s">
        <v>1652</v>
      </c>
      <c r="O48" s="507" t="s">
        <v>1664</v>
      </c>
      <c r="P48" s="508" t="s">
        <v>1664</v>
      </c>
      <c r="Q48" s="507" t="s">
        <v>1664</v>
      </c>
      <c r="R48" s="507" t="s">
        <v>1664</v>
      </c>
      <c r="S48" s="507" t="s">
        <v>1664</v>
      </c>
      <c r="T48" s="522">
        <v>21230000</v>
      </c>
      <c r="U48" s="507" t="s">
        <v>1664</v>
      </c>
      <c r="V48" s="507" t="s">
        <v>1664</v>
      </c>
      <c r="W48" s="507" t="s">
        <v>1664</v>
      </c>
      <c r="X48" s="507" t="s">
        <v>1664</v>
      </c>
      <c r="Y48" s="507" t="s">
        <v>1664</v>
      </c>
      <c r="Z48" s="507" t="s">
        <v>1664</v>
      </c>
      <c r="AA48" s="507" t="s">
        <v>1664</v>
      </c>
      <c r="AB48" s="507" t="s">
        <v>1664</v>
      </c>
      <c r="AC48" s="507" t="s">
        <v>1664</v>
      </c>
      <c r="AD48" s="507" t="s">
        <v>1664</v>
      </c>
      <c r="AE48" s="509" t="s">
        <v>1664</v>
      </c>
      <c r="AF48" s="506"/>
      <c r="AG48" s="505"/>
      <c r="AH48" s="505"/>
      <c r="AI48" s="505"/>
      <c r="AJ48" s="505"/>
      <c r="AK48" s="505"/>
      <c r="AL48" s="505"/>
      <c r="AM48" s="505"/>
      <c r="AN48" s="505"/>
      <c r="AO48" s="505"/>
      <c r="AP48" s="505"/>
      <c r="AQ48" s="505"/>
      <c r="AR48" s="505"/>
      <c r="AS48" s="505"/>
      <c r="AT48" s="505"/>
      <c r="AU48" s="505"/>
      <c r="AV48" s="505"/>
      <c r="AW48" s="505"/>
      <c r="AX48" s="505"/>
      <c r="AY48" s="505"/>
      <c r="AZ48" s="505"/>
      <c r="BA48" s="505"/>
      <c r="BB48" s="505"/>
      <c r="BC48" s="505"/>
      <c r="BD48" s="505"/>
      <c r="BE48" s="505"/>
      <c r="BF48" s="505"/>
      <c r="BG48" s="505"/>
      <c r="BH48" s="505"/>
      <c r="BI48" s="505"/>
      <c r="BJ48" s="505"/>
      <c r="BK48" s="505"/>
      <c r="BL48" s="505"/>
      <c r="BM48" s="505"/>
      <c r="BN48" s="505"/>
      <c r="BO48" s="505"/>
      <c r="BP48" s="505"/>
      <c r="BQ48" s="505"/>
      <c r="BR48" s="505"/>
    </row>
    <row r="49" spans="1:70" s="215" customFormat="1" ht="16.5" customHeight="1">
      <c r="A49" s="211">
        <v>24</v>
      </c>
      <c r="B49" s="200" t="s">
        <v>1258</v>
      </c>
      <c r="C49" s="525">
        <v>48</v>
      </c>
      <c r="D49" s="201"/>
      <c r="E49" s="200" t="s">
        <v>1134</v>
      </c>
      <c r="F49" s="201"/>
      <c r="G49" s="201"/>
      <c r="H49" s="202" t="s">
        <v>1098</v>
      </c>
      <c r="I49" s="203"/>
      <c r="J49" s="203"/>
      <c r="K49" s="203"/>
      <c r="L49" s="203"/>
      <c r="M49" s="204" t="s">
        <v>1171</v>
      </c>
      <c r="N49" s="321" t="s">
        <v>1172</v>
      </c>
      <c r="O49" s="206" t="s">
        <v>1219</v>
      </c>
      <c r="P49" s="207">
        <v>44013</v>
      </c>
      <c r="Q49" s="238">
        <v>44013</v>
      </c>
      <c r="R49" s="238">
        <v>44196</v>
      </c>
      <c r="S49" s="201"/>
      <c r="T49" s="221">
        <v>19943430</v>
      </c>
      <c r="U49" s="433" t="s">
        <v>429</v>
      </c>
      <c r="V49" s="240" t="s">
        <v>430</v>
      </c>
      <c r="W49" s="228"/>
      <c r="X49" s="228"/>
      <c r="Y49" s="228"/>
      <c r="Z49" s="228"/>
      <c r="AA49" s="228"/>
      <c r="AB49" s="204" t="s">
        <v>1204</v>
      </c>
      <c r="AC49" s="212">
        <v>2018192683</v>
      </c>
      <c r="AD49" s="205" t="s">
        <v>1238</v>
      </c>
      <c r="AE49" s="160" t="s">
        <v>1488</v>
      </c>
      <c r="AF49" s="214"/>
      <c r="AG49" s="216"/>
      <c r="AH49" s="216"/>
      <c r="AI49" s="216"/>
      <c r="AJ49" s="216"/>
      <c r="AK49" s="216"/>
      <c r="AL49" s="216"/>
      <c r="AM49" s="216"/>
      <c r="AN49" s="216"/>
      <c r="AO49" s="216"/>
      <c r="AP49" s="216"/>
      <c r="AQ49" s="216"/>
      <c r="AR49" s="216"/>
      <c r="AS49" s="216"/>
      <c r="AT49" s="216"/>
      <c r="AU49" s="216"/>
      <c r="AV49" s="216"/>
      <c r="AW49" s="216"/>
      <c r="AX49" s="216"/>
      <c r="AY49" s="216"/>
      <c r="AZ49" s="216"/>
      <c r="BA49" s="216"/>
      <c r="BB49" s="216"/>
      <c r="BC49" s="216"/>
      <c r="BD49" s="216"/>
      <c r="BE49" s="216"/>
      <c r="BF49" s="216"/>
      <c r="BG49" s="216"/>
      <c r="BH49" s="216"/>
      <c r="BI49" s="216"/>
      <c r="BJ49" s="216"/>
      <c r="BK49" s="216"/>
      <c r="BL49" s="216"/>
      <c r="BM49" s="216"/>
      <c r="BN49" s="216"/>
      <c r="BO49" s="216"/>
      <c r="BP49" s="216"/>
      <c r="BQ49" s="216"/>
      <c r="BR49" s="216"/>
    </row>
    <row r="50" spans="1:70" ht="16.5" customHeight="1">
      <c r="A50" s="211">
        <v>1</v>
      </c>
      <c r="B50" s="200" t="s">
        <v>1351</v>
      </c>
      <c r="C50" s="525">
        <v>28</v>
      </c>
      <c r="D50" s="199"/>
      <c r="E50" s="200" t="s">
        <v>609</v>
      </c>
      <c r="F50" s="199"/>
      <c r="G50" s="199"/>
      <c r="H50" s="202" t="s">
        <v>1098</v>
      </c>
      <c r="I50" s="159"/>
      <c r="J50" s="159"/>
      <c r="K50" s="159"/>
      <c r="L50" s="159"/>
      <c r="M50" s="228" t="s">
        <v>1109</v>
      </c>
      <c r="N50" s="418" t="s">
        <v>1110</v>
      </c>
      <c r="O50" s="245"/>
      <c r="P50" s="207">
        <v>43831</v>
      </c>
      <c r="Q50" s="428">
        <v>43875</v>
      </c>
      <c r="R50" s="428">
        <v>43889</v>
      </c>
      <c r="S50" s="245"/>
      <c r="T50" s="221">
        <v>19800000</v>
      </c>
      <c r="U50" s="433" t="s">
        <v>429</v>
      </c>
      <c r="V50" s="240" t="s">
        <v>430</v>
      </c>
      <c r="W50" s="222"/>
      <c r="X50" s="222"/>
      <c r="Y50" s="222"/>
      <c r="Z50" s="222"/>
      <c r="AA50" s="223"/>
      <c r="AB50" s="228" t="s">
        <v>1113</v>
      </c>
      <c r="AC50" s="228">
        <v>2228600147</v>
      </c>
      <c r="AD50" s="246" t="s">
        <v>1115</v>
      </c>
      <c r="AE50" s="437" t="s">
        <v>1488</v>
      </c>
      <c r="AF50" s="214"/>
      <c r="AG50" s="216"/>
      <c r="AH50" s="216"/>
      <c r="AI50" s="216"/>
      <c r="AJ50" s="216"/>
      <c r="AK50" s="216"/>
      <c r="AL50" s="216"/>
      <c r="AM50" s="216"/>
      <c r="AN50" s="216"/>
      <c r="AO50" s="216"/>
      <c r="AP50" s="216"/>
      <c r="AQ50" s="216"/>
      <c r="AR50" s="216"/>
      <c r="AS50" s="216"/>
      <c r="AT50" s="216"/>
      <c r="AU50" s="216"/>
      <c r="AV50" s="216"/>
      <c r="AW50" s="216"/>
      <c r="AX50" s="216"/>
      <c r="AY50" s="216"/>
      <c r="AZ50" s="216"/>
      <c r="BA50" s="216"/>
      <c r="BB50" s="216"/>
      <c r="BC50" s="216"/>
      <c r="BD50" s="216"/>
      <c r="BE50" s="216"/>
      <c r="BF50" s="216"/>
      <c r="BG50" s="216"/>
      <c r="BH50" s="216"/>
      <c r="BI50" s="216"/>
      <c r="BJ50" s="216"/>
      <c r="BK50" s="216"/>
      <c r="BL50" s="216"/>
      <c r="BM50" s="216"/>
      <c r="BN50" s="216"/>
      <c r="BO50" s="216"/>
      <c r="BP50" s="216"/>
      <c r="BQ50" s="216"/>
      <c r="BR50" s="216"/>
    </row>
    <row r="51" spans="1:70" s="267" customFormat="1" ht="16.5" customHeight="1">
      <c r="A51" s="211">
        <v>25</v>
      </c>
      <c r="B51" s="200" t="s">
        <v>1259</v>
      </c>
      <c r="C51" s="525">
        <v>15</v>
      </c>
      <c r="D51" s="199"/>
      <c r="E51" s="200" t="s">
        <v>1104</v>
      </c>
      <c r="F51" s="199"/>
      <c r="G51" s="199"/>
      <c r="H51" s="202" t="s">
        <v>1098</v>
      </c>
      <c r="I51" s="159"/>
      <c r="J51" s="159"/>
      <c r="K51" s="159"/>
      <c r="L51" s="159"/>
      <c r="M51" s="202" t="s">
        <v>1043</v>
      </c>
      <c r="N51" s="418" t="s">
        <v>1067</v>
      </c>
      <c r="O51" s="199" t="s">
        <v>998</v>
      </c>
      <c r="P51" s="218">
        <v>44022</v>
      </c>
      <c r="Q51" s="238">
        <v>44022</v>
      </c>
      <c r="R51" s="238">
        <v>44036</v>
      </c>
      <c r="S51" s="220" t="s">
        <v>1089</v>
      </c>
      <c r="T51" s="221">
        <v>19700000</v>
      </c>
      <c r="U51" s="433" t="s">
        <v>429</v>
      </c>
      <c r="V51" s="240" t="s">
        <v>430</v>
      </c>
      <c r="W51" s="222"/>
      <c r="X51" s="222"/>
      <c r="Y51" s="222"/>
      <c r="Z51" s="222"/>
      <c r="AA51" s="223"/>
      <c r="AB51" s="202" t="s">
        <v>1021</v>
      </c>
      <c r="AC51" s="224">
        <v>1148193049</v>
      </c>
      <c r="AD51" s="217" t="s">
        <v>1010</v>
      </c>
      <c r="AE51" s="437" t="s">
        <v>1488</v>
      </c>
      <c r="AF51" s="214"/>
      <c r="AG51" s="216"/>
      <c r="AH51" s="216"/>
      <c r="AI51" s="216"/>
      <c r="AJ51" s="216"/>
      <c r="AK51" s="216"/>
      <c r="AL51" s="216"/>
      <c r="AM51" s="216"/>
      <c r="AN51" s="216"/>
      <c r="AO51" s="216"/>
      <c r="AP51" s="216"/>
      <c r="AQ51" s="216"/>
      <c r="AR51" s="216"/>
      <c r="AS51" s="216"/>
      <c r="AT51" s="216"/>
      <c r="AU51" s="216"/>
      <c r="AV51" s="216"/>
      <c r="AW51" s="216"/>
      <c r="AX51" s="216"/>
      <c r="AY51" s="216"/>
      <c r="AZ51" s="216"/>
      <c r="BA51" s="216"/>
      <c r="BB51" s="216"/>
      <c r="BC51" s="216"/>
      <c r="BD51" s="216"/>
      <c r="BE51" s="216"/>
      <c r="BF51" s="216"/>
      <c r="BG51" s="216"/>
      <c r="BH51" s="216"/>
      <c r="BI51" s="216"/>
      <c r="BJ51" s="216"/>
      <c r="BK51" s="216"/>
      <c r="BL51" s="216"/>
      <c r="BM51" s="216"/>
      <c r="BN51" s="216"/>
      <c r="BO51" s="216"/>
      <c r="BP51" s="216"/>
      <c r="BQ51" s="216"/>
      <c r="BR51" s="216"/>
    </row>
    <row r="52" spans="1:70" s="267" customFormat="1" ht="16.5" customHeight="1">
      <c r="A52" s="200">
        <v>35</v>
      </c>
      <c r="B52" s="200" t="s">
        <v>1267</v>
      </c>
      <c r="C52" s="525">
        <v>57</v>
      </c>
      <c r="D52" s="201"/>
      <c r="E52" s="200" t="s">
        <v>1134</v>
      </c>
      <c r="F52" s="211"/>
      <c r="G52" s="211"/>
      <c r="H52" s="425" t="s">
        <v>1250</v>
      </c>
      <c r="I52" s="211"/>
      <c r="J52" s="211"/>
      <c r="K52" s="211"/>
      <c r="L52" s="211"/>
      <c r="M52" s="425" t="s">
        <v>1188</v>
      </c>
      <c r="N52" s="321" t="s">
        <v>1484</v>
      </c>
      <c r="O52" s="206" t="s">
        <v>1228</v>
      </c>
      <c r="P52" s="238">
        <v>44134</v>
      </c>
      <c r="Q52" s="238">
        <v>44134</v>
      </c>
      <c r="R52" s="238">
        <v>44153</v>
      </c>
      <c r="S52" s="201"/>
      <c r="T52" s="221">
        <v>19602000</v>
      </c>
      <c r="U52" s="433" t="s">
        <v>429</v>
      </c>
      <c r="V52" s="240" t="s">
        <v>430</v>
      </c>
      <c r="W52" s="228"/>
      <c r="X52" s="228"/>
      <c r="Y52" s="228"/>
      <c r="Z52" s="228"/>
      <c r="AA52" s="228"/>
      <c r="AB52" s="204" t="s">
        <v>1209</v>
      </c>
      <c r="AC52" s="212">
        <v>7248800652</v>
      </c>
      <c r="AD52" s="205" t="s">
        <v>1244</v>
      </c>
      <c r="AE52" s="160" t="s">
        <v>1488</v>
      </c>
      <c r="AF52" s="214"/>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R52" s="216"/>
    </row>
    <row r="53" spans="1:70" ht="16.5" customHeight="1">
      <c r="A53" s="211">
        <v>29</v>
      </c>
      <c r="B53" s="200" t="s">
        <v>1263</v>
      </c>
      <c r="C53" s="525">
        <v>14</v>
      </c>
      <c r="D53" s="199"/>
      <c r="E53" s="200" t="s">
        <v>1104</v>
      </c>
      <c r="F53" s="199"/>
      <c r="G53" s="199"/>
      <c r="H53" s="202" t="s">
        <v>1098</v>
      </c>
      <c r="I53" s="159"/>
      <c r="J53" s="159"/>
      <c r="K53" s="159"/>
      <c r="L53" s="159"/>
      <c r="M53" s="202" t="s">
        <v>1042</v>
      </c>
      <c r="N53" s="418" t="s">
        <v>1066</v>
      </c>
      <c r="O53" s="199" t="s">
        <v>997</v>
      </c>
      <c r="P53" s="218">
        <v>44075</v>
      </c>
      <c r="Q53" s="238">
        <v>44075</v>
      </c>
      <c r="R53" s="238">
        <v>44104</v>
      </c>
      <c r="S53" s="220" t="s">
        <v>1088</v>
      </c>
      <c r="T53" s="221">
        <v>19008000</v>
      </c>
      <c r="U53" s="433" t="s">
        <v>429</v>
      </c>
      <c r="V53" s="240" t="s">
        <v>430</v>
      </c>
      <c r="W53" s="222"/>
      <c r="X53" s="222"/>
      <c r="Y53" s="222"/>
      <c r="Z53" s="222"/>
      <c r="AA53" s="223"/>
      <c r="AB53" s="202" t="s">
        <v>1026</v>
      </c>
      <c r="AC53" s="224">
        <v>1078703648</v>
      </c>
      <c r="AD53" s="217" t="s">
        <v>1016</v>
      </c>
      <c r="AE53" s="437" t="s">
        <v>1488</v>
      </c>
      <c r="AF53" s="214"/>
      <c r="AG53" s="216"/>
      <c r="AH53" s="216"/>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216"/>
      <c r="BO53" s="216"/>
      <c r="BP53" s="216"/>
      <c r="BQ53" s="216"/>
      <c r="BR53" s="216"/>
    </row>
    <row r="54" spans="1:70" ht="16.5" customHeight="1">
      <c r="A54" s="200">
        <v>27</v>
      </c>
      <c r="B54" s="200" t="s">
        <v>1261</v>
      </c>
      <c r="C54" s="525">
        <v>51</v>
      </c>
      <c r="D54" s="201"/>
      <c r="E54" s="200" t="s">
        <v>1134</v>
      </c>
      <c r="F54" s="201"/>
      <c r="G54" s="201"/>
      <c r="H54" s="202" t="s">
        <v>1098</v>
      </c>
      <c r="I54" s="203"/>
      <c r="J54" s="203"/>
      <c r="K54" s="203"/>
      <c r="L54" s="203"/>
      <c r="M54" s="204" t="s">
        <v>1177</v>
      </c>
      <c r="N54" s="321" t="s">
        <v>1178</v>
      </c>
      <c r="O54" s="206" t="s">
        <v>1222</v>
      </c>
      <c r="P54" s="207">
        <v>44039</v>
      </c>
      <c r="Q54" s="238">
        <v>44039</v>
      </c>
      <c r="R54" s="238">
        <v>44098</v>
      </c>
      <c r="S54" s="201"/>
      <c r="T54" s="221">
        <v>18500000</v>
      </c>
      <c r="U54" s="433" t="s">
        <v>429</v>
      </c>
      <c r="V54" s="240" t="s">
        <v>430</v>
      </c>
      <c r="W54" s="228"/>
      <c r="X54" s="228"/>
      <c r="Y54" s="228"/>
      <c r="Z54" s="228"/>
      <c r="AA54" s="228"/>
      <c r="AB54" s="204" t="s">
        <v>1206</v>
      </c>
      <c r="AC54" s="212">
        <v>1078640480</v>
      </c>
      <c r="AD54" s="205" t="s">
        <v>1240</v>
      </c>
      <c r="AE54" s="160" t="s">
        <v>1488</v>
      </c>
      <c r="AF54" s="214"/>
      <c r="AG54" s="216"/>
      <c r="AH54" s="216"/>
      <c r="AI54" s="216"/>
      <c r="AJ54" s="216"/>
      <c r="AK54" s="216"/>
      <c r="AL54" s="216"/>
      <c r="AM54" s="216"/>
      <c r="AN54" s="216"/>
      <c r="AO54" s="216"/>
      <c r="AP54" s="216"/>
      <c r="AQ54" s="216"/>
      <c r="AR54" s="216"/>
      <c r="AS54" s="216"/>
      <c r="AT54" s="216"/>
      <c r="AU54" s="216"/>
      <c r="AV54" s="216"/>
      <c r="AW54" s="216"/>
      <c r="AX54" s="216"/>
      <c r="AY54" s="216"/>
      <c r="AZ54" s="216"/>
      <c r="BA54" s="216"/>
      <c r="BB54" s="216"/>
      <c r="BC54" s="216"/>
      <c r="BD54" s="216"/>
      <c r="BE54" s="216"/>
      <c r="BF54" s="216"/>
      <c r="BG54" s="216"/>
      <c r="BH54" s="216"/>
      <c r="BI54" s="216"/>
      <c r="BJ54" s="216"/>
      <c r="BK54" s="216"/>
      <c r="BL54" s="216"/>
      <c r="BM54" s="216"/>
      <c r="BN54" s="216"/>
      <c r="BO54" s="216"/>
      <c r="BP54" s="216"/>
      <c r="BQ54" s="216"/>
      <c r="BR54" s="216"/>
    </row>
    <row r="55" spans="1:70" ht="16.5" customHeight="1">
      <c r="A55" s="211">
        <v>21</v>
      </c>
      <c r="B55" s="200" t="s">
        <v>1256</v>
      </c>
      <c r="C55" s="525">
        <v>18</v>
      </c>
      <c r="D55" s="199"/>
      <c r="E55" s="200" t="s">
        <v>1104</v>
      </c>
      <c r="F55" s="199"/>
      <c r="G55" s="199"/>
      <c r="H55" s="202" t="s">
        <v>1098</v>
      </c>
      <c r="I55" s="159"/>
      <c r="J55" s="159"/>
      <c r="K55" s="159"/>
      <c r="L55" s="159"/>
      <c r="M55" s="202" t="s">
        <v>1046</v>
      </c>
      <c r="N55" s="418" t="s">
        <v>1070</v>
      </c>
      <c r="O55" s="199" t="s">
        <v>1000</v>
      </c>
      <c r="P55" s="218">
        <v>43987</v>
      </c>
      <c r="Q55" s="238">
        <v>43987</v>
      </c>
      <c r="R55" s="238">
        <v>44001</v>
      </c>
      <c r="S55" s="220" t="s">
        <v>1092</v>
      </c>
      <c r="T55" s="221">
        <v>18097420</v>
      </c>
      <c r="U55" s="433" t="s">
        <v>429</v>
      </c>
      <c r="V55" s="240" t="s">
        <v>430</v>
      </c>
      <c r="W55" s="222"/>
      <c r="X55" s="222"/>
      <c r="Y55" s="222"/>
      <c r="Z55" s="222"/>
      <c r="AA55" s="223"/>
      <c r="AB55" s="202" t="s">
        <v>1027</v>
      </c>
      <c r="AC55" s="224">
        <v>7181601381</v>
      </c>
      <c r="AD55" s="217" t="s">
        <v>1017</v>
      </c>
      <c r="AE55" s="437" t="s">
        <v>1488</v>
      </c>
      <c r="AF55" s="214"/>
      <c r="AG55" s="216"/>
      <c r="AH55" s="216"/>
      <c r="AI55" s="216"/>
      <c r="AJ55" s="216"/>
      <c r="AK55" s="216"/>
      <c r="AL55" s="216"/>
      <c r="AM55" s="216"/>
      <c r="AN55" s="216"/>
      <c r="AO55" s="216"/>
      <c r="AP55" s="216"/>
      <c r="AQ55" s="216"/>
      <c r="AR55" s="216"/>
      <c r="AS55" s="216"/>
      <c r="AT55" s="216"/>
      <c r="AU55" s="216"/>
      <c r="AV55" s="216"/>
      <c r="AW55" s="216"/>
      <c r="AX55" s="216"/>
      <c r="AY55" s="216"/>
      <c r="AZ55" s="216"/>
      <c r="BA55" s="216"/>
      <c r="BB55" s="216"/>
      <c r="BC55" s="216"/>
      <c r="BD55" s="216"/>
      <c r="BE55" s="216"/>
      <c r="BF55" s="216"/>
      <c r="BG55" s="216"/>
      <c r="BH55" s="216"/>
      <c r="BI55" s="216"/>
      <c r="BJ55" s="216"/>
      <c r="BK55" s="216"/>
      <c r="BL55" s="216"/>
      <c r="BM55" s="216"/>
      <c r="BN55" s="216"/>
      <c r="BO55" s="216"/>
      <c r="BP55" s="216"/>
      <c r="BQ55" s="216"/>
      <c r="BR55" s="216"/>
    </row>
    <row r="56" spans="1:70" ht="16.5" customHeight="1">
      <c r="A56" s="200">
        <v>23</v>
      </c>
      <c r="B56" s="200" t="s">
        <v>1251</v>
      </c>
      <c r="C56" s="525">
        <v>16</v>
      </c>
      <c r="D56" s="199"/>
      <c r="E56" s="200" t="s">
        <v>1104</v>
      </c>
      <c r="F56" s="199"/>
      <c r="G56" s="199"/>
      <c r="H56" s="202" t="s">
        <v>1098</v>
      </c>
      <c r="I56" s="159"/>
      <c r="J56" s="159"/>
      <c r="K56" s="159"/>
      <c r="L56" s="159"/>
      <c r="M56" s="202" t="s">
        <v>1044</v>
      </c>
      <c r="N56" s="418" t="s">
        <v>1068</v>
      </c>
      <c r="O56" s="199" t="s">
        <v>999</v>
      </c>
      <c r="P56" s="218">
        <v>44011</v>
      </c>
      <c r="Q56" s="238">
        <v>44011</v>
      </c>
      <c r="R56" s="238">
        <v>44042</v>
      </c>
      <c r="S56" s="220" t="s">
        <v>1090</v>
      </c>
      <c r="T56" s="221">
        <v>17600000</v>
      </c>
      <c r="U56" s="433" t="s">
        <v>429</v>
      </c>
      <c r="V56" s="240" t="s">
        <v>430</v>
      </c>
      <c r="W56" s="222"/>
      <c r="X56" s="222"/>
      <c r="Y56" s="222"/>
      <c r="Z56" s="222"/>
      <c r="AA56" s="223"/>
      <c r="AB56" s="202" t="s">
        <v>139</v>
      </c>
      <c r="AC56" s="224">
        <v>3018174419</v>
      </c>
      <c r="AD56" s="217" t="s">
        <v>164</v>
      </c>
      <c r="AE56" s="437" t="s">
        <v>1488</v>
      </c>
      <c r="AF56" s="214"/>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row>
    <row r="57" spans="1:70" s="505" customFormat="1" ht="16.5" customHeight="1">
      <c r="A57" s="211">
        <v>20</v>
      </c>
      <c r="B57" s="200" t="s">
        <v>1255</v>
      </c>
      <c r="C57" s="515">
        <v>17</v>
      </c>
      <c r="D57" s="515"/>
      <c r="E57" s="519" t="s">
        <v>1104</v>
      </c>
      <c r="F57" s="515"/>
      <c r="G57" s="515"/>
      <c r="H57" s="202" t="s">
        <v>1098</v>
      </c>
      <c r="I57" s="159"/>
      <c r="J57" s="159"/>
      <c r="K57" s="159"/>
      <c r="L57" s="159"/>
      <c r="M57" s="202" t="s">
        <v>1045</v>
      </c>
      <c r="N57" s="418" t="s">
        <v>1069</v>
      </c>
      <c r="O57" s="199" t="s">
        <v>1000</v>
      </c>
      <c r="P57" s="218">
        <v>43987</v>
      </c>
      <c r="Q57" s="238">
        <v>43987</v>
      </c>
      <c r="R57" s="257">
        <v>44561</v>
      </c>
      <c r="S57" s="220" t="s">
        <v>1091</v>
      </c>
      <c r="T57" s="221">
        <v>17207410</v>
      </c>
      <c r="U57" s="433" t="s">
        <v>429</v>
      </c>
      <c r="V57" s="240" t="s">
        <v>430</v>
      </c>
      <c r="W57" s="222"/>
      <c r="X57" s="222"/>
      <c r="Y57" s="222"/>
      <c r="Z57" s="222"/>
      <c r="AA57" s="223"/>
      <c r="AB57" s="202" t="s">
        <v>1027</v>
      </c>
      <c r="AC57" s="224">
        <v>7181601381</v>
      </c>
      <c r="AD57" s="217" t="s">
        <v>1017</v>
      </c>
      <c r="AE57" s="437" t="s">
        <v>1488</v>
      </c>
      <c r="AF57" s="214"/>
      <c r="AG57" s="216"/>
      <c r="AH57" s="216"/>
      <c r="AI57" s="216"/>
      <c r="AJ57" s="216"/>
      <c r="AK57" s="216"/>
      <c r="AL57" s="216"/>
      <c r="AM57" s="216"/>
      <c r="AN57" s="216"/>
      <c r="AO57" s="216"/>
      <c r="AP57" s="216"/>
      <c r="AQ57" s="216"/>
      <c r="AR57" s="216"/>
      <c r="AS57" s="216"/>
      <c r="AT57" s="216"/>
      <c r="AU57" s="216"/>
      <c r="AV57" s="216"/>
      <c r="AW57" s="216"/>
      <c r="AX57" s="216"/>
      <c r="AY57" s="216"/>
      <c r="AZ57" s="216"/>
      <c r="BA57" s="216"/>
      <c r="BB57" s="216"/>
      <c r="BC57" s="216"/>
      <c r="BD57" s="216"/>
      <c r="BE57" s="216"/>
      <c r="BF57" s="216"/>
      <c r="BG57" s="216"/>
      <c r="BH57" s="216"/>
      <c r="BI57" s="216"/>
      <c r="BJ57" s="216"/>
      <c r="BK57" s="216"/>
      <c r="BL57" s="216"/>
      <c r="BM57" s="216"/>
      <c r="BN57" s="216"/>
      <c r="BO57" s="216"/>
      <c r="BP57" s="216"/>
      <c r="BQ57" s="216"/>
      <c r="BR57" s="216"/>
    </row>
    <row r="58" spans="1:70" s="505" customFormat="1" ht="16.5" customHeight="1">
      <c r="A58" s="200">
        <v>19</v>
      </c>
      <c r="B58" s="200" t="s">
        <v>1254</v>
      </c>
      <c r="C58" s="515">
        <v>19</v>
      </c>
      <c r="D58" s="516"/>
      <c r="E58" s="519" t="s">
        <v>1104</v>
      </c>
      <c r="F58" s="516"/>
      <c r="G58" s="516"/>
      <c r="H58" s="202" t="s">
        <v>1098</v>
      </c>
      <c r="I58" s="160"/>
      <c r="J58" s="160"/>
      <c r="K58" s="160"/>
      <c r="L58" s="160"/>
      <c r="M58" s="202" t="s">
        <v>1047</v>
      </c>
      <c r="N58" s="418" t="s">
        <v>1071</v>
      </c>
      <c r="O58" s="199" t="s">
        <v>1001</v>
      </c>
      <c r="P58" s="218">
        <v>43984</v>
      </c>
      <c r="Q58" s="238">
        <v>43984</v>
      </c>
      <c r="R58" s="238">
        <v>44001</v>
      </c>
      <c r="S58" s="220" t="s">
        <v>1093</v>
      </c>
      <c r="T58" s="221">
        <v>17078600</v>
      </c>
      <c r="U58" s="433" t="s">
        <v>429</v>
      </c>
      <c r="V58" s="240" t="s">
        <v>430</v>
      </c>
      <c r="W58" s="232"/>
      <c r="X58" s="232"/>
      <c r="Y58" s="232"/>
      <c r="Z58" s="232"/>
      <c r="AA58" s="233"/>
      <c r="AB58" s="202" t="s">
        <v>132</v>
      </c>
      <c r="AC58" s="224">
        <v>2048622309</v>
      </c>
      <c r="AD58" s="217" t="s">
        <v>1018</v>
      </c>
      <c r="AE58" s="437" t="s">
        <v>1488</v>
      </c>
      <c r="AF58" s="214"/>
      <c r="AG58" s="216"/>
      <c r="AH58" s="216"/>
      <c r="AI58" s="216"/>
      <c r="AJ58" s="216"/>
      <c r="AK58" s="216"/>
      <c r="AL58" s="216"/>
      <c r="AM58" s="216"/>
      <c r="AN58" s="216"/>
      <c r="AO58" s="216"/>
      <c r="AP58" s="216"/>
      <c r="AQ58" s="216"/>
      <c r="AR58" s="216"/>
      <c r="AS58" s="216"/>
      <c r="AT58" s="216"/>
      <c r="AU58" s="216"/>
      <c r="AV58" s="216"/>
      <c r="AW58" s="216"/>
      <c r="AX58" s="216"/>
      <c r="AY58" s="216"/>
      <c r="AZ58" s="216"/>
      <c r="BA58" s="216"/>
      <c r="BB58" s="216"/>
      <c r="BC58" s="216"/>
      <c r="BD58" s="216"/>
      <c r="BE58" s="216"/>
      <c r="BF58" s="216"/>
      <c r="BG58" s="216"/>
      <c r="BH58" s="216"/>
      <c r="BI58" s="216"/>
      <c r="BJ58" s="216"/>
      <c r="BK58" s="216"/>
      <c r="BL58" s="216"/>
      <c r="BM58" s="216"/>
      <c r="BN58" s="216"/>
      <c r="BO58" s="216"/>
      <c r="BP58" s="216"/>
      <c r="BQ58" s="216"/>
      <c r="BR58" s="216"/>
    </row>
    <row r="59" spans="1:70" s="505" customFormat="1" ht="16.5" customHeight="1">
      <c r="A59" s="507"/>
      <c r="B59" s="507" t="s">
        <v>1664</v>
      </c>
      <c r="C59" s="505" t="s">
        <v>1664</v>
      </c>
      <c r="D59" s="505" t="s">
        <v>1664</v>
      </c>
      <c r="E59" s="504" t="s">
        <v>1666</v>
      </c>
      <c r="F59" s="505" t="s">
        <v>1664</v>
      </c>
      <c r="G59" s="505" t="s">
        <v>1664</v>
      </c>
      <c r="H59" s="518" t="s">
        <v>1662</v>
      </c>
      <c r="I59" s="507" t="s">
        <v>1664</v>
      </c>
      <c r="J59" s="507" t="s">
        <v>1664</v>
      </c>
      <c r="K59" s="507" t="s">
        <v>1664</v>
      </c>
      <c r="L59" s="507" t="s">
        <v>1664</v>
      </c>
      <c r="M59" s="518" t="s">
        <v>1660</v>
      </c>
      <c r="N59" s="521" t="s">
        <v>1655</v>
      </c>
      <c r="O59" s="507" t="s">
        <v>1664</v>
      </c>
      <c r="P59" s="508" t="s">
        <v>1664</v>
      </c>
      <c r="Q59" s="507" t="s">
        <v>1664</v>
      </c>
      <c r="R59" s="507" t="s">
        <v>1664</v>
      </c>
      <c r="S59" s="507" t="s">
        <v>1664</v>
      </c>
      <c r="T59" s="522">
        <v>16720000</v>
      </c>
      <c r="U59" s="507" t="s">
        <v>1664</v>
      </c>
      <c r="V59" s="507" t="s">
        <v>1664</v>
      </c>
      <c r="W59" s="507" t="s">
        <v>1664</v>
      </c>
      <c r="X59" s="507" t="s">
        <v>1664</v>
      </c>
      <c r="Y59" s="507" t="s">
        <v>1664</v>
      </c>
      <c r="Z59" s="507" t="s">
        <v>1664</v>
      </c>
      <c r="AA59" s="507" t="s">
        <v>1664</v>
      </c>
      <c r="AB59" s="507" t="s">
        <v>1664</v>
      </c>
      <c r="AC59" s="507" t="s">
        <v>1664</v>
      </c>
      <c r="AD59" s="507" t="s">
        <v>1664</v>
      </c>
      <c r="AE59" s="509" t="s">
        <v>1664</v>
      </c>
      <c r="AF59" s="506"/>
    </row>
    <row r="60" spans="1:70" s="505" customFormat="1" ht="16.5" customHeight="1">
      <c r="A60" s="200">
        <v>2</v>
      </c>
      <c r="B60" s="200" t="s">
        <v>1352</v>
      </c>
      <c r="C60" s="515">
        <v>29</v>
      </c>
      <c r="D60" s="515"/>
      <c r="E60" s="519" t="s">
        <v>609</v>
      </c>
      <c r="F60" s="515"/>
      <c r="G60" s="515"/>
      <c r="H60" s="202" t="s">
        <v>1098</v>
      </c>
      <c r="I60" s="159"/>
      <c r="J60" s="159"/>
      <c r="K60" s="159"/>
      <c r="L60" s="159"/>
      <c r="M60" s="228" t="s">
        <v>1111</v>
      </c>
      <c r="N60" s="418" t="s">
        <v>1112</v>
      </c>
      <c r="O60" s="245"/>
      <c r="P60" s="207">
        <v>43831</v>
      </c>
      <c r="Q60" s="428">
        <v>43875</v>
      </c>
      <c r="R60" s="428">
        <v>43889</v>
      </c>
      <c r="S60" s="245"/>
      <c r="T60" s="221">
        <v>16100000</v>
      </c>
      <c r="U60" s="433" t="s">
        <v>429</v>
      </c>
      <c r="V60" s="240" t="s">
        <v>430</v>
      </c>
      <c r="W60" s="222"/>
      <c r="X60" s="222"/>
      <c r="Y60" s="222"/>
      <c r="Z60" s="222"/>
      <c r="AA60" s="223"/>
      <c r="AB60" s="228" t="s">
        <v>1114</v>
      </c>
      <c r="AC60" s="228">
        <v>8908800395</v>
      </c>
      <c r="AD60" s="246" t="s">
        <v>1116</v>
      </c>
      <c r="AE60" s="437" t="s">
        <v>1488</v>
      </c>
      <c r="AF60" s="214"/>
      <c r="AG60" s="216"/>
      <c r="AH60" s="216"/>
      <c r="AI60" s="216"/>
      <c r="AJ60" s="216"/>
      <c r="AK60" s="216"/>
      <c r="AL60" s="216"/>
      <c r="AM60" s="216"/>
      <c r="AN60" s="216"/>
      <c r="AO60" s="216"/>
      <c r="AP60" s="216"/>
      <c r="AQ60" s="216"/>
      <c r="AR60" s="216"/>
      <c r="AS60" s="216"/>
      <c r="AT60" s="216"/>
      <c r="AU60" s="216"/>
      <c r="AV60" s="216"/>
      <c r="AW60" s="216"/>
      <c r="AX60" s="216"/>
      <c r="AY60" s="216"/>
      <c r="AZ60" s="216"/>
      <c r="BA60" s="216"/>
      <c r="BB60" s="216"/>
      <c r="BC60" s="216"/>
      <c r="BD60" s="216"/>
      <c r="BE60" s="216"/>
      <c r="BF60" s="216"/>
      <c r="BG60" s="216"/>
      <c r="BH60" s="216"/>
      <c r="BI60" s="216"/>
      <c r="BJ60" s="216"/>
      <c r="BK60" s="216"/>
      <c r="BL60" s="216"/>
      <c r="BM60" s="216"/>
      <c r="BN60" s="216"/>
      <c r="BO60" s="216"/>
      <c r="BP60" s="216"/>
      <c r="BQ60" s="216"/>
      <c r="BR60" s="216"/>
    </row>
    <row r="61" spans="1:70" s="505" customFormat="1" ht="16.5" customHeight="1">
      <c r="A61" s="200">
        <v>42</v>
      </c>
      <c r="B61" s="200" t="s">
        <v>1274</v>
      </c>
      <c r="C61" s="515">
        <v>7</v>
      </c>
      <c r="D61" s="517"/>
      <c r="E61" s="519" t="s">
        <v>1104</v>
      </c>
      <c r="F61" s="520"/>
      <c r="G61" s="514"/>
      <c r="H61" s="200" t="s">
        <v>1099</v>
      </c>
      <c r="I61" s="200"/>
      <c r="J61" s="200"/>
      <c r="K61" s="200"/>
      <c r="L61" s="200"/>
      <c r="M61" s="200" t="s">
        <v>1036</v>
      </c>
      <c r="N61" s="418" t="s">
        <v>1060</v>
      </c>
      <c r="O61" s="199" t="s">
        <v>991</v>
      </c>
      <c r="P61" s="427">
        <v>44180</v>
      </c>
      <c r="Q61" s="428">
        <v>44180</v>
      </c>
      <c r="R61" s="428">
        <v>44193</v>
      </c>
      <c r="S61" s="220" t="s">
        <v>1082</v>
      </c>
      <c r="T61" s="221">
        <v>15901100</v>
      </c>
      <c r="U61" s="433" t="s">
        <v>429</v>
      </c>
      <c r="V61" s="240" t="s">
        <v>430</v>
      </c>
      <c r="W61" s="222"/>
      <c r="X61" s="222"/>
      <c r="Y61" s="222"/>
      <c r="Z61" s="222"/>
      <c r="AA61" s="223"/>
      <c r="AB61" s="202" t="s">
        <v>1023</v>
      </c>
      <c r="AC61" s="224">
        <v>2042945328</v>
      </c>
      <c r="AD61" s="217" t="s">
        <v>1012</v>
      </c>
      <c r="AE61" s="225" t="s">
        <v>429</v>
      </c>
      <c r="AF61" s="214"/>
      <c r="AG61" s="216"/>
      <c r="AH61" s="216"/>
      <c r="AI61" s="216"/>
      <c r="AJ61" s="216"/>
      <c r="AK61" s="216"/>
      <c r="AL61" s="216"/>
      <c r="AM61" s="216"/>
      <c r="AN61" s="216"/>
      <c r="AO61" s="216"/>
      <c r="AP61" s="216"/>
      <c r="AQ61" s="216"/>
      <c r="AR61" s="216"/>
      <c r="AS61" s="216"/>
      <c r="AT61" s="216"/>
      <c r="AU61" s="216"/>
      <c r="AV61" s="216"/>
      <c r="AW61" s="216"/>
      <c r="AX61" s="216"/>
      <c r="AY61" s="216"/>
      <c r="AZ61" s="216"/>
      <c r="BA61" s="216"/>
      <c r="BB61" s="216"/>
      <c r="BC61" s="216"/>
      <c r="BD61" s="216"/>
      <c r="BE61" s="216"/>
      <c r="BF61" s="216"/>
      <c r="BG61" s="216"/>
      <c r="BH61" s="216"/>
      <c r="BI61" s="216"/>
      <c r="BJ61" s="216"/>
      <c r="BK61" s="216"/>
      <c r="BL61" s="216"/>
      <c r="BM61" s="216"/>
      <c r="BN61" s="216"/>
      <c r="BO61" s="216"/>
      <c r="BP61" s="216"/>
      <c r="BQ61" s="216"/>
      <c r="BR61" s="216"/>
    </row>
    <row r="62" spans="1:70" s="505" customFormat="1" ht="16.5" customHeight="1">
      <c r="A62" s="200">
        <v>46</v>
      </c>
      <c r="B62" s="200" t="s">
        <v>1276</v>
      </c>
      <c r="C62" s="515">
        <v>5</v>
      </c>
      <c r="D62" s="516"/>
      <c r="E62" s="519" t="s">
        <v>1104</v>
      </c>
      <c r="F62" s="516"/>
      <c r="G62" s="516"/>
      <c r="H62" s="202" t="s">
        <v>1098</v>
      </c>
      <c r="I62" s="160"/>
      <c r="J62" s="160"/>
      <c r="K62" s="160"/>
      <c r="L62" s="160"/>
      <c r="M62" s="202" t="s">
        <v>1034</v>
      </c>
      <c r="N62" s="418" t="s">
        <v>1058</v>
      </c>
      <c r="O62" s="199" t="s">
        <v>989</v>
      </c>
      <c r="P62" s="218">
        <v>44188</v>
      </c>
      <c r="Q62" s="428">
        <v>44188</v>
      </c>
      <c r="R62" s="428">
        <v>44196</v>
      </c>
      <c r="S62" s="220" t="s">
        <v>1080</v>
      </c>
      <c r="T62" s="221">
        <v>14980000</v>
      </c>
      <c r="U62" s="433" t="s">
        <v>429</v>
      </c>
      <c r="V62" s="240" t="s">
        <v>430</v>
      </c>
      <c r="W62" s="232"/>
      <c r="X62" s="232"/>
      <c r="Y62" s="222"/>
      <c r="Z62" s="232"/>
      <c r="AA62" s="233"/>
      <c r="AB62" s="202" t="s">
        <v>1021</v>
      </c>
      <c r="AC62" s="224">
        <v>1148193049</v>
      </c>
      <c r="AD62" s="217" t="s">
        <v>1010</v>
      </c>
      <c r="AE62" s="437" t="s">
        <v>1488</v>
      </c>
      <c r="AF62" s="214"/>
      <c r="AG62" s="216"/>
      <c r="AH62" s="216"/>
      <c r="AI62" s="216"/>
      <c r="AJ62" s="216"/>
      <c r="AK62" s="216"/>
      <c r="AL62" s="216"/>
      <c r="AM62" s="216"/>
      <c r="AN62" s="216"/>
      <c r="AO62" s="216"/>
      <c r="AP62" s="216"/>
      <c r="AQ62" s="216"/>
      <c r="AR62" s="216"/>
      <c r="AS62" s="216"/>
      <c r="AT62" s="216"/>
      <c r="AU62" s="216"/>
      <c r="AV62" s="216"/>
      <c r="AW62" s="216"/>
      <c r="AX62" s="216"/>
      <c r="AY62" s="216"/>
      <c r="AZ62" s="216"/>
      <c r="BA62" s="216"/>
      <c r="BB62" s="216"/>
      <c r="BC62" s="216"/>
      <c r="BD62" s="216"/>
      <c r="BE62" s="216"/>
      <c r="BF62" s="216"/>
      <c r="BG62" s="216"/>
      <c r="BH62" s="216"/>
      <c r="BI62" s="216"/>
      <c r="BJ62" s="216"/>
      <c r="BK62" s="216"/>
      <c r="BL62" s="216"/>
      <c r="BM62" s="216"/>
      <c r="BN62" s="216"/>
      <c r="BO62" s="216"/>
      <c r="BP62" s="216"/>
      <c r="BQ62" s="216"/>
      <c r="BR62" s="216"/>
    </row>
    <row r="63" spans="1:70" s="505" customFormat="1" ht="16.5" customHeight="1">
      <c r="A63" s="507"/>
      <c r="B63" s="507" t="s">
        <v>1664</v>
      </c>
      <c r="C63" s="505" t="s">
        <v>1664</v>
      </c>
      <c r="D63" s="505" t="s">
        <v>1664</v>
      </c>
      <c r="E63" s="504" t="s">
        <v>1665</v>
      </c>
      <c r="F63" s="505" t="s">
        <v>1664</v>
      </c>
      <c r="G63" s="505" t="s">
        <v>1664</v>
      </c>
      <c r="H63" s="518" t="s">
        <v>1200</v>
      </c>
      <c r="I63" s="507" t="s">
        <v>1664</v>
      </c>
      <c r="J63" s="507" t="s">
        <v>1664</v>
      </c>
      <c r="K63" s="507" t="s">
        <v>1664</v>
      </c>
      <c r="L63" s="507" t="s">
        <v>1664</v>
      </c>
      <c r="M63" s="518" t="s">
        <v>1660</v>
      </c>
      <c r="N63" s="521" t="s">
        <v>1646</v>
      </c>
      <c r="O63" s="507" t="s">
        <v>1664</v>
      </c>
      <c r="P63" s="508" t="s">
        <v>1664</v>
      </c>
      <c r="Q63" s="507" t="s">
        <v>1664</v>
      </c>
      <c r="R63" s="507" t="s">
        <v>1664</v>
      </c>
      <c r="S63" s="507" t="s">
        <v>1664</v>
      </c>
      <c r="T63" s="522">
        <v>13838000</v>
      </c>
      <c r="U63" s="507" t="s">
        <v>1664</v>
      </c>
      <c r="V63" s="507" t="s">
        <v>1664</v>
      </c>
      <c r="W63" s="507" t="s">
        <v>1664</v>
      </c>
      <c r="X63" s="507" t="s">
        <v>1664</v>
      </c>
      <c r="Y63" s="507" t="s">
        <v>1664</v>
      </c>
      <c r="Z63" s="507" t="s">
        <v>1664</v>
      </c>
      <c r="AA63" s="507" t="s">
        <v>1664</v>
      </c>
      <c r="AB63" s="507" t="s">
        <v>1664</v>
      </c>
      <c r="AC63" s="507" t="s">
        <v>1664</v>
      </c>
      <c r="AD63" s="507" t="s">
        <v>1664</v>
      </c>
      <c r="AE63" s="509" t="s">
        <v>1664</v>
      </c>
      <c r="AF63" s="506"/>
    </row>
    <row r="64" spans="1:70" s="505" customFormat="1" ht="16.5" customHeight="1">
      <c r="A64" s="507"/>
      <c r="B64" s="507" t="s">
        <v>1664</v>
      </c>
      <c r="C64" s="505" t="s">
        <v>1664</v>
      </c>
      <c r="D64" s="505" t="s">
        <v>1664</v>
      </c>
      <c r="E64" s="504" t="s">
        <v>1666</v>
      </c>
      <c r="F64" s="505" t="s">
        <v>1664</v>
      </c>
      <c r="G64" s="505" t="s">
        <v>1664</v>
      </c>
      <c r="H64" s="518" t="s">
        <v>1662</v>
      </c>
      <c r="I64" s="507" t="s">
        <v>1664</v>
      </c>
      <c r="J64" s="507" t="s">
        <v>1664</v>
      </c>
      <c r="K64" s="507" t="s">
        <v>1664</v>
      </c>
      <c r="L64" s="507" t="s">
        <v>1664</v>
      </c>
      <c r="M64" s="518" t="s">
        <v>1660</v>
      </c>
      <c r="N64" s="521" t="s">
        <v>1658</v>
      </c>
      <c r="O64" s="507" t="s">
        <v>1664</v>
      </c>
      <c r="P64" s="508" t="s">
        <v>1664</v>
      </c>
      <c r="Q64" s="507" t="s">
        <v>1664</v>
      </c>
      <c r="R64" s="507" t="s">
        <v>1664</v>
      </c>
      <c r="S64" s="507" t="s">
        <v>1664</v>
      </c>
      <c r="T64" s="522">
        <v>13374000</v>
      </c>
      <c r="U64" s="507" t="s">
        <v>1664</v>
      </c>
      <c r="V64" s="507" t="s">
        <v>1664</v>
      </c>
      <c r="W64" s="507" t="s">
        <v>1664</v>
      </c>
      <c r="X64" s="507" t="s">
        <v>1664</v>
      </c>
      <c r="Y64" s="507" t="s">
        <v>1664</v>
      </c>
      <c r="Z64" s="507" t="s">
        <v>1664</v>
      </c>
      <c r="AA64" s="507" t="s">
        <v>1664</v>
      </c>
      <c r="AB64" s="507" t="s">
        <v>1664</v>
      </c>
      <c r="AC64" s="507" t="s">
        <v>1664</v>
      </c>
      <c r="AD64" s="507" t="s">
        <v>1664</v>
      </c>
      <c r="AE64" s="509" t="s">
        <v>1664</v>
      </c>
      <c r="AF64" s="506"/>
    </row>
    <row r="65" spans="1:70" s="505" customFormat="1" ht="16.5" customHeight="1">
      <c r="A65" s="507"/>
      <c r="B65" s="507" t="s">
        <v>1664</v>
      </c>
      <c r="C65" s="505" t="s">
        <v>1664</v>
      </c>
      <c r="D65" s="505" t="s">
        <v>1664</v>
      </c>
      <c r="E65" s="504" t="s">
        <v>1666</v>
      </c>
      <c r="F65" s="505" t="s">
        <v>1664</v>
      </c>
      <c r="G65" s="505" t="s">
        <v>1664</v>
      </c>
      <c r="H65" s="518" t="s">
        <v>1662</v>
      </c>
      <c r="I65" s="507" t="s">
        <v>1664</v>
      </c>
      <c r="J65" s="507" t="s">
        <v>1664</v>
      </c>
      <c r="K65" s="507" t="s">
        <v>1664</v>
      </c>
      <c r="L65" s="507" t="s">
        <v>1664</v>
      </c>
      <c r="M65" s="518" t="s">
        <v>1660</v>
      </c>
      <c r="N65" s="521" t="s">
        <v>1054</v>
      </c>
      <c r="O65" s="507" t="s">
        <v>1664</v>
      </c>
      <c r="P65" s="508" t="s">
        <v>1664</v>
      </c>
      <c r="Q65" s="507" t="s">
        <v>1664</v>
      </c>
      <c r="R65" s="507" t="s">
        <v>1664</v>
      </c>
      <c r="S65" s="507" t="s">
        <v>1664</v>
      </c>
      <c r="T65" s="522">
        <v>13200000</v>
      </c>
      <c r="U65" s="507" t="s">
        <v>1664</v>
      </c>
      <c r="V65" s="507" t="s">
        <v>1664</v>
      </c>
      <c r="W65" s="507" t="s">
        <v>1664</v>
      </c>
      <c r="X65" s="507" t="s">
        <v>1664</v>
      </c>
      <c r="Y65" s="507" t="s">
        <v>1664</v>
      </c>
      <c r="Z65" s="507" t="s">
        <v>1664</v>
      </c>
      <c r="AA65" s="507" t="s">
        <v>1664</v>
      </c>
      <c r="AB65" s="507" t="s">
        <v>1664</v>
      </c>
      <c r="AC65" s="507" t="s">
        <v>1664</v>
      </c>
      <c r="AD65" s="507" t="s">
        <v>1664</v>
      </c>
      <c r="AE65" s="509" t="s">
        <v>1664</v>
      </c>
      <c r="AF65" s="506"/>
    </row>
    <row r="66" spans="1:70" s="505" customFormat="1" ht="16.5" customHeight="1">
      <c r="A66" s="211">
        <v>48</v>
      </c>
      <c r="B66" s="200" t="s">
        <v>1477</v>
      </c>
      <c r="C66" s="515">
        <v>3</v>
      </c>
      <c r="D66" s="515"/>
      <c r="E66" s="519" t="s">
        <v>1104</v>
      </c>
      <c r="F66" s="515"/>
      <c r="G66" s="515"/>
      <c r="H66" s="202" t="s">
        <v>1098</v>
      </c>
      <c r="I66" s="159"/>
      <c r="J66" s="159"/>
      <c r="K66" s="159"/>
      <c r="L66" s="159"/>
      <c r="M66" s="202" t="s">
        <v>1032</v>
      </c>
      <c r="N66" s="418" t="s">
        <v>1056</v>
      </c>
      <c r="O66" s="199" t="s">
        <v>988</v>
      </c>
      <c r="P66" s="218">
        <v>44195</v>
      </c>
      <c r="Q66" s="428">
        <v>44195</v>
      </c>
      <c r="R66" s="428">
        <v>44196</v>
      </c>
      <c r="S66" s="220" t="s">
        <v>1079</v>
      </c>
      <c r="T66" s="221">
        <v>12320000</v>
      </c>
      <c r="U66" s="433" t="s">
        <v>429</v>
      </c>
      <c r="V66" s="240" t="s">
        <v>430</v>
      </c>
      <c r="W66" s="222"/>
      <c r="X66" s="222"/>
      <c r="Y66" s="222"/>
      <c r="Z66" s="222"/>
      <c r="AA66" s="223"/>
      <c r="AB66" s="202" t="s">
        <v>124</v>
      </c>
      <c r="AC66" s="224">
        <v>1138629821</v>
      </c>
      <c r="AD66" s="217" t="s">
        <v>1009</v>
      </c>
      <c r="AE66" s="437" t="s">
        <v>1488</v>
      </c>
      <c r="AF66" s="243"/>
      <c r="AG66" s="216"/>
      <c r="AH66" s="216"/>
      <c r="AI66" s="216"/>
      <c r="AJ66" s="216"/>
      <c r="AK66" s="216"/>
      <c r="AL66" s="216"/>
      <c r="AM66" s="216"/>
      <c r="AN66" s="216"/>
      <c r="AO66" s="216"/>
      <c r="AP66" s="216"/>
      <c r="AQ66" s="216"/>
      <c r="AR66" s="216"/>
      <c r="AS66" s="216"/>
      <c r="AT66" s="216"/>
      <c r="AU66" s="216"/>
      <c r="AV66" s="216"/>
      <c r="AW66" s="216"/>
      <c r="AX66" s="216"/>
      <c r="AY66" s="216"/>
      <c r="AZ66" s="216"/>
      <c r="BA66" s="216"/>
      <c r="BB66" s="216"/>
      <c r="BC66" s="216"/>
      <c r="BD66" s="216"/>
      <c r="BE66" s="216"/>
      <c r="BF66" s="216"/>
      <c r="BG66" s="216"/>
      <c r="BH66" s="216"/>
      <c r="BI66" s="216"/>
      <c r="BJ66" s="216"/>
      <c r="BK66" s="216"/>
      <c r="BL66" s="216"/>
      <c r="BM66" s="216"/>
      <c r="BN66" s="216"/>
      <c r="BO66" s="216"/>
      <c r="BP66" s="216"/>
      <c r="BQ66" s="216"/>
      <c r="BR66" s="216"/>
    </row>
    <row r="67" spans="1:70" s="505" customFormat="1" ht="16.5" customHeight="1">
      <c r="A67" s="507"/>
      <c r="B67" s="507" t="s">
        <v>1664</v>
      </c>
      <c r="C67" s="505" t="s">
        <v>1664</v>
      </c>
      <c r="D67" s="505" t="s">
        <v>1664</v>
      </c>
      <c r="E67" s="504" t="s">
        <v>1665</v>
      </c>
      <c r="F67" s="505" t="s">
        <v>1664</v>
      </c>
      <c r="G67" s="505" t="s">
        <v>1664</v>
      </c>
      <c r="H67" s="518" t="s">
        <v>1662</v>
      </c>
      <c r="I67" s="507" t="s">
        <v>1664</v>
      </c>
      <c r="J67" s="507" t="s">
        <v>1664</v>
      </c>
      <c r="K67" s="507" t="s">
        <v>1664</v>
      </c>
      <c r="L67" s="507" t="s">
        <v>1664</v>
      </c>
      <c r="M67" s="518" t="s">
        <v>1660</v>
      </c>
      <c r="N67" s="521" t="s">
        <v>1129</v>
      </c>
      <c r="O67" s="507" t="s">
        <v>1664</v>
      </c>
      <c r="P67" s="508" t="s">
        <v>1664</v>
      </c>
      <c r="Q67" s="507" t="s">
        <v>1664</v>
      </c>
      <c r="R67" s="507" t="s">
        <v>1664</v>
      </c>
      <c r="S67" s="507" t="s">
        <v>1664</v>
      </c>
      <c r="T67" s="522">
        <v>11880000</v>
      </c>
      <c r="U67" s="507" t="s">
        <v>1664</v>
      </c>
      <c r="V67" s="507" t="s">
        <v>1664</v>
      </c>
      <c r="W67" s="507" t="s">
        <v>1664</v>
      </c>
      <c r="X67" s="507" t="s">
        <v>1664</v>
      </c>
      <c r="Y67" s="507" t="s">
        <v>1664</v>
      </c>
      <c r="Z67" s="507" t="s">
        <v>1664</v>
      </c>
      <c r="AA67" s="507" t="s">
        <v>1664</v>
      </c>
      <c r="AB67" s="507" t="s">
        <v>1664</v>
      </c>
      <c r="AC67" s="507" t="s">
        <v>1664</v>
      </c>
      <c r="AD67" s="507" t="s">
        <v>1664</v>
      </c>
      <c r="AE67" s="509" t="s">
        <v>1664</v>
      </c>
      <c r="AF67" s="506"/>
    </row>
    <row r="68" spans="1:70" s="505" customFormat="1" ht="16.5" customHeight="1">
      <c r="A68" s="200">
        <v>22</v>
      </c>
      <c r="B68" s="200" t="s">
        <v>1257</v>
      </c>
      <c r="C68" s="515">
        <v>49</v>
      </c>
      <c r="D68" s="517"/>
      <c r="E68" s="519" t="s">
        <v>1134</v>
      </c>
      <c r="F68" s="517"/>
      <c r="G68" s="517"/>
      <c r="H68" s="202" t="s">
        <v>1098</v>
      </c>
      <c r="I68" s="203"/>
      <c r="J68" s="203"/>
      <c r="K68" s="203"/>
      <c r="L68" s="203"/>
      <c r="M68" s="204" t="s">
        <v>1173</v>
      </c>
      <c r="N68" s="321" t="s">
        <v>1174</v>
      </c>
      <c r="O68" s="206" t="s">
        <v>1220</v>
      </c>
      <c r="P68" s="207">
        <v>43993</v>
      </c>
      <c r="Q68" s="238">
        <v>43994</v>
      </c>
      <c r="R68" s="238">
        <v>44333</v>
      </c>
      <c r="S68" s="201"/>
      <c r="T68" s="221">
        <v>11831000</v>
      </c>
      <c r="U68" s="239">
        <v>5915500</v>
      </c>
      <c r="V68" s="240">
        <f>IF(U68/T68=0,"",U68/T68)</f>
        <v>0.5</v>
      </c>
      <c r="W68" s="228"/>
      <c r="X68" s="228" t="s">
        <v>1317</v>
      </c>
      <c r="Y68" s="228"/>
      <c r="Z68" s="228"/>
      <c r="AA68" s="228"/>
      <c r="AB68" s="204" t="s">
        <v>1205</v>
      </c>
      <c r="AC68" s="212">
        <v>8848200044</v>
      </c>
      <c r="AD68" s="205" t="s">
        <v>1239</v>
      </c>
      <c r="AE68" s="160" t="s">
        <v>1488</v>
      </c>
      <c r="AF68" s="214"/>
      <c r="AG68" s="215"/>
      <c r="AH68" s="215"/>
      <c r="AI68" s="215"/>
      <c r="AJ68" s="215"/>
      <c r="AK68" s="215"/>
      <c r="AL68" s="215"/>
      <c r="AM68" s="215"/>
      <c r="AN68" s="215"/>
      <c r="AO68" s="215"/>
      <c r="AP68" s="215"/>
      <c r="AQ68" s="215"/>
      <c r="AR68" s="215"/>
      <c r="AS68" s="215"/>
      <c r="AT68" s="215"/>
      <c r="AU68" s="215"/>
      <c r="AV68" s="215"/>
      <c r="AW68" s="215"/>
      <c r="AX68" s="215"/>
      <c r="AY68" s="215"/>
      <c r="AZ68" s="215"/>
      <c r="BA68" s="215"/>
      <c r="BB68" s="215"/>
      <c r="BC68" s="215"/>
      <c r="BD68" s="215"/>
      <c r="BE68" s="215"/>
      <c r="BF68" s="215"/>
      <c r="BG68" s="215"/>
      <c r="BH68" s="215"/>
      <c r="BI68" s="215"/>
      <c r="BJ68" s="215"/>
      <c r="BK68" s="215"/>
      <c r="BL68" s="215"/>
      <c r="BM68" s="215"/>
      <c r="BN68" s="215"/>
      <c r="BO68" s="215"/>
      <c r="BP68" s="215"/>
      <c r="BQ68" s="215"/>
      <c r="BR68" s="215"/>
    </row>
    <row r="69" spans="1:70" s="505" customFormat="1" ht="16.5" customHeight="1">
      <c r="A69" s="211">
        <v>40</v>
      </c>
      <c r="B69" s="200" t="s">
        <v>1272</v>
      </c>
      <c r="C69" s="515">
        <v>8</v>
      </c>
      <c r="D69" s="517"/>
      <c r="E69" s="519" t="s">
        <v>1104</v>
      </c>
      <c r="F69" s="514"/>
      <c r="G69" s="514"/>
      <c r="H69" s="200" t="s">
        <v>1098</v>
      </c>
      <c r="I69" s="200"/>
      <c r="J69" s="200"/>
      <c r="K69" s="200"/>
      <c r="L69" s="200"/>
      <c r="M69" s="200" t="s">
        <v>1037</v>
      </c>
      <c r="N69" s="424" t="s">
        <v>1061</v>
      </c>
      <c r="O69" s="199" t="s">
        <v>992</v>
      </c>
      <c r="P69" s="427">
        <v>44172</v>
      </c>
      <c r="Q69" s="428">
        <v>44172</v>
      </c>
      <c r="R69" s="439">
        <v>44195</v>
      </c>
      <c r="S69" s="220" t="s">
        <v>1083</v>
      </c>
      <c r="T69" s="221">
        <v>11400000</v>
      </c>
      <c r="U69" s="433" t="s">
        <v>429</v>
      </c>
      <c r="V69" s="240" t="s">
        <v>430</v>
      </c>
      <c r="W69" s="222"/>
      <c r="X69" s="222"/>
      <c r="Y69" s="222"/>
      <c r="Z69" s="222"/>
      <c r="AA69" s="223"/>
      <c r="AB69" s="202" t="s">
        <v>1024</v>
      </c>
      <c r="AC69" s="224">
        <v>3668200264</v>
      </c>
      <c r="AD69" s="217" t="s">
        <v>1013</v>
      </c>
      <c r="AE69" s="437" t="s">
        <v>1488</v>
      </c>
      <c r="AF69" s="214"/>
      <c r="AG69" s="215"/>
      <c r="AH69" s="215"/>
      <c r="AI69" s="215"/>
      <c r="AJ69" s="215"/>
      <c r="AK69" s="215"/>
      <c r="AL69" s="215"/>
      <c r="AM69" s="215"/>
      <c r="AN69" s="215"/>
      <c r="AO69" s="215"/>
      <c r="AP69" s="215"/>
      <c r="AQ69" s="215"/>
      <c r="AR69" s="215"/>
      <c r="AS69" s="215"/>
      <c r="AT69" s="215"/>
      <c r="AU69" s="215"/>
      <c r="AV69" s="215"/>
      <c r="AW69" s="215"/>
      <c r="AX69" s="215"/>
      <c r="AY69" s="215"/>
      <c r="AZ69" s="215"/>
      <c r="BA69" s="215"/>
      <c r="BB69" s="215"/>
      <c r="BC69" s="215"/>
      <c r="BD69" s="215"/>
      <c r="BE69" s="215"/>
      <c r="BF69" s="215"/>
      <c r="BG69" s="215"/>
      <c r="BH69" s="215"/>
      <c r="BI69" s="215"/>
      <c r="BJ69" s="215"/>
      <c r="BK69" s="215"/>
      <c r="BL69" s="215"/>
      <c r="BM69" s="215"/>
      <c r="BN69" s="215"/>
      <c r="BO69" s="215"/>
      <c r="BP69" s="215"/>
      <c r="BQ69" s="215"/>
      <c r="BR69" s="215"/>
    </row>
    <row r="70" spans="1:70" s="505" customFormat="1" ht="16.5" customHeight="1">
      <c r="A70" s="507"/>
      <c r="B70" s="507" t="s">
        <v>1664</v>
      </c>
      <c r="C70" s="505" t="s">
        <v>1664</v>
      </c>
      <c r="D70" s="505" t="s">
        <v>1664</v>
      </c>
      <c r="E70" s="504" t="s">
        <v>1666</v>
      </c>
      <c r="F70" s="505" t="s">
        <v>1664</v>
      </c>
      <c r="G70" s="505" t="s">
        <v>1664</v>
      </c>
      <c r="H70" s="518" t="s">
        <v>1662</v>
      </c>
      <c r="I70" s="507" t="s">
        <v>1664</v>
      </c>
      <c r="J70" s="507" t="s">
        <v>1664</v>
      </c>
      <c r="K70" s="507" t="s">
        <v>1664</v>
      </c>
      <c r="L70" s="507" t="s">
        <v>1664</v>
      </c>
      <c r="M70" s="518" t="s">
        <v>1660</v>
      </c>
      <c r="N70" s="521" t="s">
        <v>1656</v>
      </c>
      <c r="O70" s="507" t="s">
        <v>1664</v>
      </c>
      <c r="P70" s="508" t="s">
        <v>1664</v>
      </c>
      <c r="Q70" s="507" t="s">
        <v>1664</v>
      </c>
      <c r="R70" s="507" t="s">
        <v>1664</v>
      </c>
      <c r="S70" s="507" t="s">
        <v>1664</v>
      </c>
      <c r="T70" s="522">
        <v>11154000</v>
      </c>
      <c r="U70" s="507" t="s">
        <v>1664</v>
      </c>
      <c r="V70" s="507" t="s">
        <v>1664</v>
      </c>
      <c r="W70" s="507" t="s">
        <v>1664</v>
      </c>
      <c r="X70" s="507" t="s">
        <v>1664</v>
      </c>
      <c r="Y70" s="507" t="s">
        <v>1664</v>
      </c>
      <c r="Z70" s="507" t="s">
        <v>1664</v>
      </c>
      <c r="AA70" s="507" t="s">
        <v>1664</v>
      </c>
      <c r="AB70" s="507" t="s">
        <v>1664</v>
      </c>
      <c r="AC70" s="507" t="s">
        <v>1664</v>
      </c>
      <c r="AD70" s="507" t="s">
        <v>1664</v>
      </c>
      <c r="AE70" s="509" t="s">
        <v>1664</v>
      </c>
      <c r="AF70" s="506"/>
    </row>
    <row r="71" spans="1:70" s="505" customFormat="1" ht="16.5" customHeight="1">
      <c r="A71" s="507"/>
      <c r="B71" s="507" t="s">
        <v>1664</v>
      </c>
      <c r="C71" s="505" t="s">
        <v>1664</v>
      </c>
      <c r="D71" s="505" t="s">
        <v>1664</v>
      </c>
      <c r="E71" s="504" t="s">
        <v>1665</v>
      </c>
      <c r="F71" s="505" t="s">
        <v>1664</v>
      </c>
      <c r="G71" s="505" t="s">
        <v>1664</v>
      </c>
      <c r="H71" s="518" t="s">
        <v>1662</v>
      </c>
      <c r="I71" s="507" t="s">
        <v>1664</v>
      </c>
      <c r="J71" s="507" t="s">
        <v>1664</v>
      </c>
      <c r="K71" s="507" t="s">
        <v>1664</v>
      </c>
      <c r="L71" s="507" t="s">
        <v>1664</v>
      </c>
      <c r="M71" s="518" t="s">
        <v>1660</v>
      </c>
      <c r="N71" s="521" t="s">
        <v>1131</v>
      </c>
      <c r="O71" s="507" t="s">
        <v>1664</v>
      </c>
      <c r="P71" s="508" t="s">
        <v>1664</v>
      </c>
      <c r="Q71" s="507" t="s">
        <v>1664</v>
      </c>
      <c r="R71" s="507" t="s">
        <v>1664</v>
      </c>
      <c r="S71" s="507" t="s">
        <v>1664</v>
      </c>
      <c r="T71" s="522">
        <v>10000000</v>
      </c>
      <c r="U71" s="507" t="s">
        <v>1664</v>
      </c>
      <c r="V71" s="507" t="s">
        <v>1664</v>
      </c>
      <c r="W71" s="507" t="s">
        <v>1664</v>
      </c>
      <c r="X71" s="507" t="s">
        <v>1664</v>
      </c>
      <c r="Y71" s="507" t="s">
        <v>1664</v>
      </c>
      <c r="Z71" s="507" t="s">
        <v>1664</v>
      </c>
      <c r="AA71" s="507" t="s">
        <v>1664</v>
      </c>
      <c r="AB71" s="507" t="s">
        <v>1664</v>
      </c>
      <c r="AC71" s="507" t="s">
        <v>1664</v>
      </c>
      <c r="AD71" s="507" t="s">
        <v>1664</v>
      </c>
      <c r="AE71" s="509" t="s">
        <v>1664</v>
      </c>
      <c r="AF71" s="506"/>
    </row>
    <row r="72" spans="1:70" s="505" customFormat="1" ht="16.5" customHeight="1">
      <c r="A72" s="200">
        <v>6</v>
      </c>
      <c r="B72" s="200" t="s">
        <v>867</v>
      </c>
      <c r="C72" s="515">
        <v>42</v>
      </c>
      <c r="D72" s="515"/>
      <c r="E72" s="519" t="s">
        <v>1134</v>
      </c>
      <c r="F72" s="517"/>
      <c r="G72" s="517"/>
      <c r="H72" s="202" t="s">
        <v>1098</v>
      </c>
      <c r="I72" s="203"/>
      <c r="J72" s="203"/>
      <c r="K72" s="203"/>
      <c r="L72" s="203"/>
      <c r="M72" s="204" t="s">
        <v>1159</v>
      </c>
      <c r="N72" s="321" t="s">
        <v>1160</v>
      </c>
      <c r="O72" s="206" t="s">
        <v>1213</v>
      </c>
      <c r="P72" s="207">
        <v>43831</v>
      </c>
      <c r="Q72" s="238">
        <v>43831</v>
      </c>
      <c r="R72" s="238">
        <v>44196</v>
      </c>
      <c r="S72" s="201"/>
      <c r="T72" s="221">
        <v>9873600</v>
      </c>
      <c r="U72" s="433" t="s">
        <v>429</v>
      </c>
      <c r="V72" s="240" t="s">
        <v>430</v>
      </c>
      <c r="W72" s="211"/>
      <c r="X72" s="211"/>
      <c r="Y72" s="211"/>
      <c r="Z72" s="211"/>
      <c r="AA72" s="211"/>
      <c r="AB72" s="204" t="s">
        <v>32</v>
      </c>
      <c r="AC72" s="212">
        <v>1058658780</v>
      </c>
      <c r="AD72" s="205" t="s">
        <v>1235</v>
      </c>
      <c r="AE72" s="160" t="s">
        <v>1488</v>
      </c>
      <c r="AF72" s="214"/>
      <c r="AG72" s="215"/>
      <c r="AH72" s="215"/>
      <c r="AI72" s="215"/>
      <c r="AJ72" s="215"/>
      <c r="AK72" s="215"/>
      <c r="AL72" s="215"/>
      <c r="AM72" s="215"/>
      <c r="AN72" s="215"/>
      <c r="AO72" s="215"/>
      <c r="AP72" s="215"/>
      <c r="AQ72" s="215"/>
      <c r="AR72" s="215"/>
      <c r="AS72" s="215"/>
      <c r="AT72" s="215"/>
      <c r="AU72" s="215"/>
      <c r="AV72" s="215"/>
      <c r="AW72" s="215"/>
      <c r="AX72" s="215"/>
      <c r="AY72" s="215"/>
      <c r="AZ72" s="215"/>
      <c r="BA72" s="215"/>
      <c r="BB72" s="215"/>
      <c r="BC72" s="215"/>
      <c r="BD72" s="215"/>
      <c r="BE72" s="215"/>
      <c r="BF72" s="215"/>
      <c r="BG72" s="215"/>
      <c r="BH72" s="215"/>
      <c r="BI72" s="215"/>
      <c r="BJ72" s="215"/>
      <c r="BK72" s="215"/>
      <c r="BL72" s="215"/>
      <c r="BM72" s="215"/>
      <c r="BN72" s="215"/>
      <c r="BO72" s="215"/>
      <c r="BP72" s="215"/>
      <c r="BQ72" s="215"/>
      <c r="BR72" s="215"/>
    </row>
    <row r="73" spans="1:70" s="505" customFormat="1" ht="16.5" customHeight="1">
      <c r="A73" s="507"/>
      <c r="B73" s="507" t="s">
        <v>1664</v>
      </c>
      <c r="C73" s="505" t="s">
        <v>1664</v>
      </c>
      <c r="D73" s="505" t="s">
        <v>1664</v>
      </c>
      <c r="E73" s="504" t="s">
        <v>1665</v>
      </c>
      <c r="F73" s="505" t="s">
        <v>1664</v>
      </c>
      <c r="G73" s="505" t="s">
        <v>1664</v>
      </c>
      <c r="H73" s="518" t="s">
        <v>1662</v>
      </c>
      <c r="I73" s="507" t="s">
        <v>1664</v>
      </c>
      <c r="J73" s="507" t="s">
        <v>1664</v>
      </c>
      <c r="K73" s="507" t="s">
        <v>1664</v>
      </c>
      <c r="L73" s="507" t="s">
        <v>1664</v>
      </c>
      <c r="M73" s="518" t="s">
        <v>1661</v>
      </c>
      <c r="N73" s="521" t="s">
        <v>1643</v>
      </c>
      <c r="O73" s="507" t="s">
        <v>1664</v>
      </c>
      <c r="P73" s="508" t="s">
        <v>1664</v>
      </c>
      <c r="Q73" s="507" t="s">
        <v>1664</v>
      </c>
      <c r="R73" s="507" t="s">
        <v>1664</v>
      </c>
      <c r="S73" s="507" t="s">
        <v>1664</v>
      </c>
      <c r="T73" s="522">
        <v>9486000</v>
      </c>
      <c r="U73" s="507" t="s">
        <v>1664</v>
      </c>
      <c r="V73" s="507" t="s">
        <v>1664</v>
      </c>
      <c r="W73" s="507" t="s">
        <v>1664</v>
      </c>
      <c r="X73" s="507" t="s">
        <v>1664</v>
      </c>
      <c r="Y73" s="507" t="s">
        <v>1664</v>
      </c>
      <c r="Z73" s="507" t="s">
        <v>1664</v>
      </c>
      <c r="AA73" s="507" t="s">
        <v>1664</v>
      </c>
      <c r="AB73" s="507" t="s">
        <v>1664</v>
      </c>
      <c r="AC73" s="507" t="s">
        <v>1664</v>
      </c>
      <c r="AD73" s="507" t="s">
        <v>1664</v>
      </c>
      <c r="AE73" s="509" t="s">
        <v>1664</v>
      </c>
      <c r="AF73" s="506"/>
    </row>
    <row r="74" spans="1:70" s="505" customFormat="1" ht="16.5" customHeight="1">
      <c r="A74" s="211">
        <v>17</v>
      </c>
      <c r="B74" s="200" t="s">
        <v>1252</v>
      </c>
      <c r="C74" s="515">
        <v>21</v>
      </c>
      <c r="D74" s="515"/>
      <c r="E74" s="519" t="s">
        <v>1104</v>
      </c>
      <c r="F74" s="515"/>
      <c r="G74" s="515"/>
      <c r="H74" s="202" t="s">
        <v>1098</v>
      </c>
      <c r="I74" s="159" t="s">
        <v>1293</v>
      </c>
      <c r="J74" s="159"/>
      <c r="K74" s="159"/>
      <c r="L74" s="159"/>
      <c r="M74" s="202" t="s">
        <v>1049</v>
      </c>
      <c r="N74" s="424" t="s">
        <v>1073</v>
      </c>
      <c r="O74" s="199" t="s">
        <v>1003</v>
      </c>
      <c r="P74" s="218">
        <v>43980</v>
      </c>
      <c r="Q74" s="238">
        <v>43994</v>
      </c>
      <c r="R74" s="257">
        <v>44561</v>
      </c>
      <c r="S74" s="220" t="s">
        <v>1095</v>
      </c>
      <c r="T74" s="221">
        <v>8850000</v>
      </c>
      <c r="U74" s="433" t="s">
        <v>429</v>
      </c>
      <c r="V74" s="240" t="s">
        <v>430</v>
      </c>
      <c r="W74" s="222"/>
      <c r="X74" s="222"/>
      <c r="Y74" s="222"/>
      <c r="Z74" s="222"/>
      <c r="AA74" s="223"/>
      <c r="AB74" s="202" t="s">
        <v>137</v>
      </c>
      <c r="AC74" s="224">
        <v>1220168331</v>
      </c>
      <c r="AD74" s="217" t="s">
        <v>160</v>
      </c>
      <c r="AE74" s="437" t="s">
        <v>1488</v>
      </c>
      <c r="AF74" s="214"/>
      <c r="AG74" s="215"/>
      <c r="AH74" s="215"/>
      <c r="AI74" s="215"/>
      <c r="AJ74" s="215"/>
      <c r="AK74" s="215"/>
      <c r="AL74" s="215"/>
      <c r="AM74" s="215"/>
      <c r="AN74" s="215"/>
      <c r="AO74" s="215"/>
      <c r="AP74" s="215"/>
      <c r="AQ74" s="215"/>
      <c r="AR74" s="215"/>
      <c r="AS74" s="215"/>
      <c r="AT74" s="215"/>
      <c r="AU74" s="215"/>
      <c r="AV74" s="215"/>
      <c r="AW74" s="215"/>
      <c r="AX74" s="215"/>
      <c r="AY74" s="215"/>
      <c r="AZ74" s="215"/>
      <c r="BA74" s="215"/>
      <c r="BB74" s="215"/>
      <c r="BC74" s="215"/>
      <c r="BD74" s="215"/>
      <c r="BE74" s="215"/>
      <c r="BF74" s="215"/>
      <c r="BG74" s="215"/>
      <c r="BH74" s="215"/>
      <c r="BI74" s="215"/>
      <c r="BJ74" s="215"/>
      <c r="BK74" s="215"/>
      <c r="BL74" s="215"/>
      <c r="BM74" s="215"/>
      <c r="BN74" s="215"/>
      <c r="BO74" s="215"/>
      <c r="BP74" s="215"/>
      <c r="BQ74" s="215"/>
      <c r="BR74" s="215"/>
    </row>
    <row r="75" spans="1:70" s="505" customFormat="1" ht="16.5" customHeight="1">
      <c r="A75" s="200">
        <v>11</v>
      </c>
      <c r="B75" s="200" t="s">
        <v>872</v>
      </c>
      <c r="C75" s="515">
        <v>62</v>
      </c>
      <c r="D75" s="517"/>
      <c r="E75" s="519" t="s">
        <v>1134</v>
      </c>
      <c r="F75" s="517"/>
      <c r="G75" s="517"/>
      <c r="H75" s="204" t="s">
        <v>1200</v>
      </c>
      <c r="I75" s="203"/>
      <c r="J75" s="203"/>
      <c r="K75" s="203"/>
      <c r="L75" s="203"/>
      <c r="M75" s="204" t="s">
        <v>1198</v>
      </c>
      <c r="N75" s="321" t="s">
        <v>1199</v>
      </c>
      <c r="O75" s="206" t="s">
        <v>1233</v>
      </c>
      <c r="P75" s="207">
        <v>43920</v>
      </c>
      <c r="Q75" s="238">
        <v>43920</v>
      </c>
      <c r="R75" s="238">
        <v>44039</v>
      </c>
      <c r="S75" s="201"/>
      <c r="T75" s="221">
        <v>8800000</v>
      </c>
      <c r="U75" s="433" t="s">
        <v>429</v>
      </c>
      <c r="V75" s="240" t="s">
        <v>430</v>
      </c>
      <c r="W75" s="228"/>
      <c r="X75" s="228"/>
      <c r="Y75" s="228"/>
      <c r="Z75" s="228"/>
      <c r="AA75" s="228"/>
      <c r="AB75" s="204" t="s">
        <v>1212</v>
      </c>
      <c r="AC75" s="212">
        <v>1308167524</v>
      </c>
      <c r="AD75" s="205" t="s">
        <v>1248</v>
      </c>
      <c r="AE75" s="211" t="s">
        <v>429</v>
      </c>
      <c r="AF75" s="214"/>
      <c r="AG75" s="215"/>
      <c r="AH75" s="215"/>
      <c r="AI75" s="215"/>
      <c r="AJ75" s="215"/>
      <c r="AK75" s="215"/>
      <c r="AL75" s="215"/>
      <c r="AM75" s="215"/>
      <c r="AN75" s="215"/>
      <c r="AO75" s="215"/>
      <c r="AP75" s="215"/>
      <c r="AQ75" s="215"/>
      <c r="AR75" s="215"/>
      <c r="AS75" s="215"/>
      <c r="AT75" s="215"/>
      <c r="AU75" s="215"/>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row>
    <row r="76" spans="1:70" s="505" customFormat="1" ht="16.5" customHeight="1">
      <c r="A76" s="200">
        <v>10</v>
      </c>
      <c r="B76" s="200" t="s">
        <v>871</v>
      </c>
      <c r="C76" s="515">
        <v>45</v>
      </c>
      <c r="D76" s="517"/>
      <c r="E76" s="519" t="s">
        <v>1134</v>
      </c>
      <c r="F76" s="517"/>
      <c r="G76" s="517"/>
      <c r="H76" s="202" t="s">
        <v>1098</v>
      </c>
      <c r="I76" s="203"/>
      <c r="J76" s="203"/>
      <c r="K76" s="203"/>
      <c r="L76" s="203"/>
      <c r="M76" s="204" t="s">
        <v>1165</v>
      </c>
      <c r="N76" s="321" t="s">
        <v>1166</v>
      </c>
      <c r="O76" s="206" t="s">
        <v>1216</v>
      </c>
      <c r="P76" s="207">
        <v>43903</v>
      </c>
      <c r="Q76" s="238">
        <v>43903</v>
      </c>
      <c r="R76" s="238">
        <v>43952</v>
      </c>
      <c r="S76" s="201"/>
      <c r="T76" s="221">
        <v>6600000</v>
      </c>
      <c r="U76" s="433" t="s">
        <v>429</v>
      </c>
      <c r="V76" s="240" t="s">
        <v>430</v>
      </c>
      <c r="W76" s="228"/>
      <c r="X76" s="228"/>
      <c r="Y76" s="228"/>
      <c r="Z76" s="228"/>
      <c r="AA76" s="228"/>
      <c r="AB76" s="204" t="s">
        <v>1202</v>
      </c>
      <c r="AC76" s="212">
        <v>1078207824</v>
      </c>
      <c r="AD76" s="205" t="s">
        <v>1236</v>
      </c>
      <c r="AE76" s="160" t="s">
        <v>1488</v>
      </c>
      <c r="AF76" s="214"/>
      <c r="AG76" s="215"/>
      <c r="AH76" s="215"/>
      <c r="AI76" s="215"/>
      <c r="AJ76" s="215"/>
      <c r="AK76" s="215"/>
      <c r="AL76" s="215"/>
      <c r="AM76" s="215"/>
      <c r="AN76" s="215"/>
      <c r="AO76" s="215"/>
      <c r="AP76" s="215"/>
      <c r="AQ76" s="215"/>
      <c r="AR76" s="215"/>
      <c r="AS76" s="215"/>
      <c r="AT76" s="215"/>
      <c r="AU76" s="215"/>
      <c r="AV76" s="215"/>
      <c r="AW76" s="215"/>
      <c r="AX76" s="215"/>
      <c r="AY76" s="215"/>
      <c r="AZ76" s="215"/>
      <c r="BA76" s="215"/>
      <c r="BB76" s="215"/>
      <c r="BC76" s="215"/>
      <c r="BD76" s="215"/>
      <c r="BE76" s="215"/>
      <c r="BF76" s="215"/>
      <c r="BG76" s="215"/>
      <c r="BH76" s="215"/>
      <c r="BI76" s="215"/>
      <c r="BJ76" s="215"/>
      <c r="BK76" s="215"/>
      <c r="BL76" s="215"/>
      <c r="BM76" s="215"/>
      <c r="BN76" s="215"/>
      <c r="BO76" s="215"/>
      <c r="BP76" s="215"/>
      <c r="BQ76" s="215"/>
      <c r="BR76" s="215"/>
    </row>
    <row r="77" spans="1:70" s="505" customFormat="1" ht="16.5" customHeight="1">
      <c r="A77" s="211">
        <v>12</v>
      </c>
      <c r="B77" s="200" t="s">
        <v>873</v>
      </c>
      <c r="C77" s="515">
        <v>46</v>
      </c>
      <c r="D77" s="517"/>
      <c r="E77" s="519" t="s">
        <v>1134</v>
      </c>
      <c r="F77" s="517"/>
      <c r="G77" s="517"/>
      <c r="H77" s="202" t="s">
        <v>1098</v>
      </c>
      <c r="I77" s="203"/>
      <c r="J77" s="203"/>
      <c r="K77" s="203"/>
      <c r="L77" s="203"/>
      <c r="M77" s="204" t="s">
        <v>1167</v>
      </c>
      <c r="N77" s="321" t="s">
        <v>1168</v>
      </c>
      <c r="O77" s="206" t="s">
        <v>1217</v>
      </c>
      <c r="P77" s="207">
        <v>43945</v>
      </c>
      <c r="Q77" s="238">
        <v>43970</v>
      </c>
      <c r="R77" s="238">
        <v>44196</v>
      </c>
      <c r="S77" s="201"/>
      <c r="T77" s="221">
        <v>4054600</v>
      </c>
      <c r="U77" s="433" t="s">
        <v>429</v>
      </c>
      <c r="V77" s="240" t="s">
        <v>430</v>
      </c>
      <c r="W77" s="228"/>
      <c r="X77" s="228" t="s">
        <v>1317</v>
      </c>
      <c r="Y77" s="228"/>
      <c r="Z77" s="228"/>
      <c r="AA77" s="228"/>
      <c r="AB77" s="204" t="s">
        <v>1203</v>
      </c>
      <c r="AC77" s="212">
        <v>1078735795</v>
      </c>
      <c r="AD77" s="205" t="s">
        <v>1237</v>
      </c>
      <c r="AE77" s="160" t="s">
        <v>1488</v>
      </c>
      <c r="AF77" s="214"/>
      <c r="AG77" s="215"/>
      <c r="AH77" s="215"/>
      <c r="AI77" s="215"/>
      <c r="AJ77" s="215"/>
      <c r="AK77" s="215"/>
      <c r="AL77" s="215"/>
      <c r="AM77" s="215"/>
      <c r="AN77" s="215"/>
      <c r="AO77" s="215"/>
      <c r="AP77" s="215"/>
      <c r="AQ77" s="215"/>
      <c r="AR77" s="215"/>
      <c r="AS77" s="215"/>
      <c r="AT77" s="215"/>
      <c r="AU77" s="215"/>
      <c r="AV77" s="215"/>
      <c r="AW77" s="215"/>
      <c r="AX77" s="215"/>
      <c r="AY77" s="215"/>
      <c r="AZ77" s="215"/>
      <c r="BA77" s="215"/>
      <c r="BB77" s="215"/>
      <c r="BC77" s="215"/>
      <c r="BD77" s="215"/>
      <c r="BE77" s="215"/>
      <c r="BF77" s="215"/>
      <c r="BG77" s="215"/>
      <c r="BH77" s="215"/>
      <c r="BI77" s="215"/>
      <c r="BJ77" s="215"/>
      <c r="BK77" s="215"/>
      <c r="BL77" s="215"/>
      <c r="BM77" s="215"/>
      <c r="BN77" s="215"/>
      <c r="BO77" s="215"/>
      <c r="BP77" s="215"/>
      <c r="BQ77" s="215"/>
      <c r="BR77" s="215"/>
    </row>
    <row r="78" spans="1:70" s="505" customFormat="1" ht="16.5" customHeight="1">
      <c r="A78" s="200">
        <v>43</v>
      </c>
      <c r="B78" s="200" t="s">
        <v>1475</v>
      </c>
      <c r="C78" s="515">
        <v>60</v>
      </c>
      <c r="D78" s="517"/>
      <c r="E78" s="519" t="s">
        <v>1134</v>
      </c>
      <c r="F78" s="520"/>
      <c r="G78" s="520"/>
      <c r="H78" s="425" t="s">
        <v>1250</v>
      </c>
      <c r="I78" s="211"/>
      <c r="J78" s="211"/>
      <c r="K78" s="211"/>
      <c r="L78" s="211"/>
      <c r="M78" s="425" t="s">
        <v>1194</v>
      </c>
      <c r="N78" s="418" t="s">
        <v>1195</v>
      </c>
      <c r="O78" s="206" t="s">
        <v>1231</v>
      </c>
      <c r="P78" s="238">
        <v>44180</v>
      </c>
      <c r="Q78" s="238">
        <v>44197</v>
      </c>
      <c r="R78" s="238">
        <v>44561</v>
      </c>
      <c r="S78" s="201"/>
      <c r="T78" s="221">
        <v>4011700</v>
      </c>
      <c r="U78" s="433" t="s">
        <v>429</v>
      </c>
      <c r="V78" s="240" t="s">
        <v>430</v>
      </c>
      <c r="W78" s="228"/>
      <c r="X78" s="228"/>
      <c r="Y78" s="228"/>
      <c r="Z78" s="228"/>
      <c r="AA78" s="228"/>
      <c r="AB78" s="241"/>
      <c r="AC78" s="212">
        <v>6798101070</v>
      </c>
      <c r="AD78" s="205" t="s">
        <v>1246</v>
      </c>
      <c r="AE78" s="160" t="s">
        <v>1488</v>
      </c>
      <c r="AF78" s="214"/>
      <c r="AG78" s="215"/>
      <c r="AH78" s="215"/>
      <c r="AI78" s="215"/>
      <c r="AJ78" s="215"/>
      <c r="AK78" s="215"/>
      <c r="AL78" s="215"/>
      <c r="AM78" s="215"/>
      <c r="AN78" s="215"/>
      <c r="AO78" s="215"/>
      <c r="AP78" s="215"/>
      <c r="AQ78" s="215"/>
      <c r="AR78" s="215"/>
      <c r="AS78" s="215"/>
      <c r="AT78" s="215"/>
      <c r="AU78" s="215"/>
      <c r="AV78" s="215"/>
      <c r="AW78" s="215"/>
      <c r="AX78" s="215"/>
      <c r="AY78" s="215"/>
      <c r="AZ78" s="215"/>
      <c r="BA78" s="215"/>
      <c r="BB78" s="215"/>
      <c r="BC78" s="215"/>
      <c r="BD78" s="215"/>
      <c r="BE78" s="215"/>
      <c r="BF78" s="215"/>
      <c r="BG78" s="215"/>
      <c r="BH78" s="215"/>
      <c r="BI78" s="215"/>
      <c r="BJ78" s="215"/>
      <c r="BK78" s="215"/>
      <c r="BL78" s="215"/>
      <c r="BM78" s="215"/>
      <c r="BN78" s="215"/>
      <c r="BO78" s="215"/>
      <c r="BP78" s="215"/>
      <c r="BQ78" s="215"/>
      <c r="BR78" s="215"/>
    </row>
    <row r="79" spans="1:70" s="505" customFormat="1" ht="16.5" customHeight="1">
      <c r="A79" s="211">
        <v>5</v>
      </c>
      <c r="B79" s="200" t="s">
        <v>864</v>
      </c>
      <c r="C79" s="515">
        <v>41</v>
      </c>
      <c r="D79" s="515"/>
      <c r="E79" s="519" t="s">
        <v>1134</v>
      </c>
      <c r="F79" s="517"/>
      <c r="G79" s="517"/>
      <c r="H79" s="202" t="s">
        <v>1098</v>
      </c>
      <c r="I79" s="203"/>
      <c r="J79" s="203"/>
      <c r="K79" s="203"/>
      <c r="L79" s="203"/>
      <c r="M79" s="204" t="s">
        <v>1157</v>
      </c>
      <c r="N79" s="321" t="s">
        <v>1158</v>
      </c>
      <c r="O79" s="206" t="s">
        <v>1213</v>
      </c>
      <c r="P79" s="207">
        <v>43831</v>
      </c>
      <c r="Q79" s="238">
        <v>43831</v>
      </c>
      <c r="R79" s="238">
        <v>44196</v>
      </c>
      <c r="S79" s="201"/>
      <c r="T79" s="221">
        <v>3960000</v>
      </c>
      <c r="U79" s="433" t="s">
        <v>429</v>
      </c>
      <c r="V79" s="240" t="s">
        <v>430</v>
      </c>
      <c r="W79" s="211"/>
      <c r="X79" s="211"/>
      <c r="Y79" s="211"/>
      <c r="Z79" s="211"/>
      <c r="AA79" s="211"/>
      <c r="AB79" s="204" t="s">
        <v>139</v>
      </c>
      <c r="AC79" s="212">
        <v>3018174419</v>
      </c>
      <c r="AD79" s="205" t="s">
        <v>164</v>
      </c>
      <c r="AE79" s="160" t="s">
        <v>1488</v>
      </c>
      <c r="AF79" s="214"/>
      <c r="AG79" s="215"/>
      <c r="AH79" s="215"/>
      <c r="AI79" s="215"/>
      <c r="AJ79" s="215"/>
      <c r="AK79" s="215"/>
      <c r="AL79" s="215"/>
      <c r="AM79" s="215"/>
      <c r="AN79" s="215"/>
      <c r="AO79" s="215"/>
      <c r="AP79" s="215"/>
      <c r="AQ79" s="215"/>
      <c r="AR79" s="215"/>
      <c r="AS79" s="215"/>
      <c r="AT79" s="215"/>
      <c r="AU79" s="215"/>
      <c r="AV79" s="215"/>
      <c r="AW79" s="215"/>
      <c r="AX79" s="215"/>
      <c r="AY79" s="215"/>
      <c r="AZ79" s="215"/>
      <c r="BA79" s="215"/>
      <c r="BB79" s="215"/>
      <c r="BC79" s="215"/>
      <c r="BD79" s="215"/>
      <c r="BE79" s="215"/>
      <c r="BF79" s="215"/>
      <c r="BG79" s="215"/>
      <c r="BH79" s="215"/>
      <c r="BI79" s="215"/>
      <c r="BJ79" s="215"/>
      <c r="BK79" s="215"/>
      <c r="BL79" s="215"/>
      <c r="BM79" s="215"/>
      <c r="BN79" s="215"/>
      <c r="BO79" s="215"/>
      <c r="BP79" s="215"/>
      <c r="BQ79" s="215"/>
      <c r="BR79" s="215"/>
    </row>
    <row r="80" spans="1:70" s="505" customFormat="1" ht="16.5" customHeight="1">
      <c r="A80" s="200">
        <v>30</v>
      </c>
      <c r="B80" s="200" t="s">
        <v>1264</v>
      </c>
      <c r="C80" s="515">
        <v>53</v>
      </c>
      <c r="D80" s="517"/>
      <c r="E80" s="519" t="s">
        <v>1134</v>
      </c>
      <c r="F80" s="517"/>
      <c r="G80" s="517"/>
      <c r="H80" s="202" t="s">
        <v>1098</v>
      </c>
      <c r="I80" s="203"/>
      <c r="J80" s="203"/>
      <c r="K80" s="203"/>
      <c r="L80" s="203"/>
      <c r="M80" s="204" t="s">
        <v>1181</v>
      </c>
      <c r="N80" s="418" t="s">
        <v>1182</v>
      </c>
      <c r="O80" s="206" t="s">
        <v>1224</v>
      </c>
      <c r="P80" s="207">
        <v>44078</v>
      </c>
      <c r="Q80" s="238">
        <v>44081</v>
      </c>
      <c r="R80" s="238">
        <v>44196</v>
      </c>
      <c r="S80" s="201"/>
      <c r="T80" s="221">
        <v>3960000</v>
      </c>
      <c r="U80" s="433" t="s">
        <v>429</v>
      </c>
      <c r="V80" s="240" t="s">
        <v>430</v>
      </c>
      <c r="W80" s="228"/>
      <c r="X80" s="228"/>
      <c r="Y80" s="228"/>
      <c r="Z80" s="228"/>
      <c r="AA80" s="228"/>
      <c r="AB80" s="204" t="s">
        <v>136</v>
      </c>
      <c r="AC80" s="212">
        <v>1208786787</v>
      </c>
      <c r="AD80" s="205" t="s">
        <v>1151</v>
      </c>
      <c r="AE80" s="160" t="s">
        <v>1488</v>
      </c>
      <c r="AF80" s="214"/>
      <c r="AG80" s="215"/>
      <c r="AH80" s="215"/>
      <c r="AI80" s="215"/>
      <c r="AJ80" s="215"/>
      <c r="AK80" s="215"/>
      <c r="AL80" s="215"/>
      <c r="AM80" s="215"/>
      <c r="AN80" s="215"/>
      <c r="AO80" s="215"/>
      <c r="AP80" s="215"/>
      <c r="AQ80" s="215"/>
      <c r="AR80" s="215"/>
      <c r="AS80" s="215"/>
      <c r="AT80" s="215"/>
      <c r="AU80" s="215"/>
      <c r="AV80" s="215"/>
      <c r="AW80" s="215"/>
      <c r="AX80" s="215"/>
      <c r="AY80" s="215"/>
      <c r="AZ80" s="215"/>
      <c r="BA80" s="215"/>
      <c r="BB80" s="215"/>
      <c r="BC80" s="215"/>
      <c r="BD80" s="215"/>
      <c r="BE80" s="215"/>
      <c r="BF80" s="215"/>
      <c r="BG80" s="215"/>
      <c r="BH80" s="215"/>
      <c r="BI80" s="215"/>
      <c r="BJ80" s="215"/>
      <c r="BK80" s="215"/>
      <c r="BL80" s="215"/>
      <c r="BM80" s="215"/>
      <c r="BN80" s="215"/>
      <c r="BO80" s="215"/>
      <c r="BP80" s="215"/>
      <c r="BQ80" s="215"/>
      <c r="BR80" s="215"/>
    </row>
    <row r="81" spans="1:70" s="505" customFormat="1" ht="16.5" customHeight="1">
      <c r="A81" s="507"/>
      <c r="B81" s="507" t="s">
        <v>1664</v>
      </c>
      <c r="C81" s="505" t="s">
        <v>1664</v>
      </c>
      <c r="D81" s="505" t="s">
        <v>1664</v>
      </c>
      <c r="E81" s="504" t="s">
        <v>1665</v>
      </c>
      <c r="F81" s="505" t="s">
        <v>1664</v>
      </c>
      <c r="G81" s="505" t="s">
        <v>1664</v>
      </c>
      <c r="H81" s="518" t="s">
        <v>1662</v>
      </c>
      <c r="I81" s="507" t="s">
        <v>1664</v>
      </c>
      <c r="J81" s="507" t="s">
        <v>1664</v>
      </c>
      <c r="K81" s="507" t="s">
        <v>1664</v>
      </c>
      <c r="L81" s="507" t="s">
        <v>1664</v>
      </c>
      <c r="M81" s="518" t="s">
        <v>1660</v>
      </c>
      <c r="N81" s="521" t="s">
        <v>1127</v>
      </c>
      <c r="O81" s="507" t="s">
        <v>1664</v>
      </c>
      <c r="P81" s="508" t="s">
        <v>1664</v>
      </c>
      <c r="Q81" s="507" t="s">
        <v>1664</v>
      </c>
      <c r="R81" s="507" t="s">
        <v>1664</v>
      </c>
      <c r="S81" s="507" t="s">
        <v>1664</v>
      </c>
      <c r="T81" s="522">
        <v>3960000</v>
      </c>
      <c r="U81" s="507" t="s">
        <v>1664</v>
      </c>
      <c r="V81" s="507" t="s">
        <v>1664</v>
      </c>
      <c r="W81" s="507" t="s">
        <v>1664</v>
      </c>
      <c r="X81" s="507" t="s">
        <v>1664</v>
      </c>
      <c r="Y81" s="507" t="s">
        <v>1664</v>
      </c>
      <c r="Z81" s="507" t="s">
        <v>1664</v>
      </c>
      <c r="AA81" s="507" t="s">
        <v>1664</v>
      </c>
      <c r="AB81" s="507" t="s">
        <v>1664</v>
      </c>
      <c r="AC81" s="507" t="s">
        <v>1664</v>
      </c>
      <c r="AD81" s="507" t="s">
        <v>1664</v>
      </c>
      <c r="AE81" s="509" t="s">
        <v>1664</v>
      </c>
      <c r="AF81" s="506"/>
    </row>
    <row r="82" spans="1:70" s="505" customFormat="1" ht="16.5" customHeight="1">
      <c r="A82" s="211">
        <v>4</v>
      </c>
      <c r="B82" s="200" t="s">
        <v>866</v>
      </c>
      <c r="C82" s="515">
        <v>40</v>
      </c>
      <c r="D82" s="515"/>
      <c r="E82" s="519" t="s">
        <v>1134</v>
      </c>
      <c r="F82" s="517"/>
      <c r="G82" s="517"/>
      <c r="H82" s="202" t="s">
        <v>1098</v>
      </c>
      <c r="I82" s="203"/>
      <c r="J82" s="203"/>
      <c r="K82" s="203"/>
      <c r="L82" s="203"/>
      <c r="M82" s="204" t="s">
        <v>1155</v>
      </c>
      <c r="N82" s="418" t="s">
        <v>1156</v>
      </c>
      <c r="O82" s="206" t="s">
        <v>1213</v>
      </c>
      <c r="P82" s="207">
        <v>43831</v>
      </c>
      <c r="Q82" s="238">
        <v>43831</v>
      </c>
      <c r="R82" s="238">
        <v>44196</v>
      </c>
      <c r="S82" s="201"/>
      <c r="T82" s="221">
        <v>3780000</v>
      </c>
      <c r="U82" s="433" t="s">
        <v>429</v>
      </c>
      <c r="V82" s="240" t="s">
        <v>430</v>
      </c>
      <c r="W82" s="211"/>
      <c r="X82" s="211"/>
      <c r="Y82" s="211"/>
      <c r="Z82" s="211"/>
      <c r="AA82" s="211"/>
      <c r="AB82" s="204" t="s">
        <v>1201</v>
      </c>
      <c r="AC82" s="212">
        <v>1198210657</v>
      </c>
      <c r="AD82" s="205" t="s">
        <v>1234</v>
      </c>
      <c r="AE82" s="160" t="s">
        <v>1488</v>
      </c>
      <c r="AF82" s="214"/>
      <c r="AG82" s="215"/>
      <c r="AH82" s="215"/>
      <c r="AI82" s="215"/>
      <c r="AJ82" s="215"/>
      <c r="AK82" s="215"/>
      <c r="AL82" s="215"/>
      <c r="AM82" s="215"/>
      <c r="AN82" s="215"/>
      <c r="AO82" s="215"/>
      <c r="AP82" s="215"/>
      <c r="AQ82" s="215"/>
      <c r="AR82" s="215"/>
      <c r="AS82" s="215"/>
      <c r="AT82" s="215"/>
      <c r="AU82" s="215"/>
      <c r="AV82" s="215"/>
      <c r="AW82" s="215"/>
      <c r="AX82" s="215"/>
      <c r="AY82" s="215"/>
      <c r="AZ82" s="215"/>
      <c r="BA82" s="215"/>
      <c r="BB82" s="215"/>
      <c r="BC82" s="215"/>
      <c r="BD82" s="215"/>
      <c r="BE82" s="215"/>
      <c r="BF82" s="215"/>
      <c r="BG82" s="215"/>
      <c r="BH82" s="215"/>
      <c r="BI82" s="215"/>
      <c r="BJ82" s="215"/>
      <c r="BK82" s="215"/>
      <c r="BL82" s="215"/>
      <c r="BM82" s="215"/>
      <c r="BN82" s="215"/>
      <c r="BO82" s="215"/>
      <c r="BP82" s="215"/>
      <c r="BQ82" s="215"/>
      <c r="BR82" s="215"/>
    </row>
    <row r="83" spans="1:70" s="505" customFormat="1" ht="15" customHeight="1">
      <c r="A83" s="507"/>
      <c r="B83" s="507" t="s">
        <v>1664</v>
      </c>
      <c r="C83" s="505" t="s">
        <v>1664</v>
      </c>
      <c r="D83" s="505" t="s">
        <v>1664</v>
      </c>
      <c r="E83" s="504" t="s">
        <v>1665</v>
      </c>
      <c r="F83" s="505" t="s">
        <v>1664</v>
      </c>
      <c r="G83" s="505" t="s">
        <v>1664</v>
      </c>
      <c r="H83" s="518" t="s">
        <v>1662</v>
      </c>
      <c r="I83" s="507" t="s">
        <v>1664</v>
      </c>
      <c r="J83" s="507" t="s">
        <v>1664</v>
      </c>
      <c r="K83" s="507" t="s">
        <v>1664</v>
      </c>
      <c r="L83" s="507" t="s">
        <v>1664</v>
      </c>
      <c r="M83" s="518" t="s">
        <v>1660</v>
      </c>
      <c r="N83" s="521" t="s">
        <v>1118</v>
      </c>
      <c r="O83" s="507" t="s">
        <v>1664</v>
      </c>
      <c r="P83" s="508" t="s">
        <v>1664</v>
      </c>
      <c r="Q83" s="507" t="s">
        <v>1664</v>
      </c>
      <c r="R83" s="507" t="s">
        <v>1664</v>
      </c>
      <c r="S83" s="507" t="s">
        <v>1664</v>
      </c>
      <c r="T83" s="522">
        <v>3300000</v>
      </c>
      <c r="U83" s="507" t="s">
        <v>1664</v>
      </c>
      <c r="V83" s="507" t="s">
        <v>1664</v>
      </c>
      <c r="W83" s="507" t="s">
        <v>1664</v>
      </c>
      <c r="X83" s="507" t="s">
        <v>1664</v>
      </c>
      <c r="Y83" s="507" t="s">
        <v>1664</v>
      </c>
      <c r="Z83" s="507" t="s">
        <v>1664</v>
      </c>
      <c r="AA83" s="507" t="s">
        <v>1664</v>
      </c>
      <c r="AB83" s="507" t="s">
        <v>1664</v>
      </c>
      <c r="AC83" s="507" t="s">
        <v>1664</v>
      </c>
      <c r="AD83" s="507" t="s">
        <v>1664</v>
      </c>
      <c r="AE83" s="509" t="s">
        <v>1664</v>
      </c>
      <c r="AF83" s="506"/>
    </row>
    <row r="84" spans="1:70" s="505" customFormat="1" ht="15" customHeight="1">
      <c r="A84" s="507"/>
      <c r="B84" s="507" t="s">
        <v>1664</v>
      </c>
      <c r="C84" s="505" t="s">
        <v>1664</v>
      </c>
      <c r="D84" s="505" t="s">
        <v>1664</v>
      </c>
      <c r="E84" s="504" t="s">
        <v>1665</v>
      </c>
      <c r="F84" s="505" t="s">
        <v>1664</v>
      </c>
      <c r="G84" s="505" t="s">
        <v>1664</v>
      </c>
      <c r="H84" s="518" t="s">
        <v>1662</v>
      </c>
      <c r="I84" s="507" t="s">
        <v>1664</v>
      </c>
      <c r="J84" s="507" t="s">
        <v>1664</v>
      </c>
      <c r="K84" s="507" t="s">
        <v>1664</v>
      </c>
      <c r="L84" s="507" t="s">
        <v>1664</v>
      </c>
      <c r="M84" s="518" t="s">
        <v>1660</v>
      </c>
      <c r="N84" s="521" t="s">
        <v>1123</v>
      </c>
      <c r="O84" s="507" t="s">
        <v>1664</v>
      </c>
      <c r="P84" s="508" t="s">
        <v>1664</v>
      </c>
      <c r="Q84" s="507" t="s">
        <v>1664</v>
      </c>
      <c r="R84" s="507" t="s">
        <v>1664</v>
      </c>
      <c r="S84" s="507" t="s">
        <v>1664</v>
      </c>
      <c r="T84" s="522">
        <v>2376000</v>
      </c>
      <c r="U84" s="507" t="s">
        <v>1664</v>
      </c>
      <c r="V84" s="507" t="s">
        <v>1664</v>
      </c>
      <c r="W84" s="507" t="s">
        <v>1664</v>
      </c>
      <c r="X84" s="507" t="s">
        <v>1664</v>
      </c>
      <c r="Y84" s="507" t="s">
        <v>1664</v>
      </c>
      <c r="Z84" s="507" t="s">
        <v>1664</v>
      </c>
      <c r="AA84" s="507" t="s">
        <v>1664</v>
      </c>
      <c r="AB84" s="507" t="s">
        <v>1664</v>
      </c>
      <c r="AC84" s="507" t="s">
        <v>1664</v>
      </c>
      <c r="AD84" s="507" t="s">
        <v>1664</v>
      </c>
      <c r="AE84" s="509" t="s">
        <v>1664</v>
      </c>
      <c r="AF84" s="506"/>
    </row>
    <row r="85" spans="1:70" s="505" customFormat="1" ht="15" customHeight="1">
      <c r="A85" s="507"/>
      <c r="B85" s="507" t="s">
        <v>1664</v>
      </c>
      <c r="C85" s="505" t="s">
        <v>1664</v>
      </c>
      <c r="D85" s="505" t="s">
        <v>1664</v>
      </c>
      <c r="E85" s="504" t="s">
        <v>1665</v>
      </c>
      <c r="F85" s="505" t="s">
        <v>1664</v>
      </c>
      <c r="G85" s="505" t="s">
        <v>1664</v>
      </c>
      <c r="H85" s="518" t="s">
        <v>1662</v>
      </c>
      <c r="I85" s="507" t="s">
        <v>1664</v>
      </c>
      <c r="J85" s="507" t="s">
        <v>1664</v>
      </c>
      <c r="K85" s="507" t="s">
        <v>1664</v>
      </c>
      <c r="L85" s="507" t="s">
        <v>1664</v>
      </c>
      <c r="M85" s="518" t="s">
        <v>1660</v>
      </c>
      <c r="N85" s="521" t="s">
        <v>1125</v>
      </c>
      <c r="O85" s="507" t="s">
        <v>1664</v>
      </c>
      <c r="P85" s="508" t="s">
        <v>1664</v>
      </c>
      <c r="Q85" s="507" t="s">
        <v>1664</v>
      </c>
      <c r="R85" s="507" t="s">
        <v>1664</v>
      </c>
      <c r="S85" s="507" t="s">
        <v>1664</v>
      </c>
      <c r="T85" s="522">
        <v>1980000</v>
      </c>
      <c r="U85" s="507" t="s">
        <v>1664</v>
      </c>
      <c r="V85" s="507" t="s">
        <v>1664</v>
      </c>
      <c r="W85" s="507" t="s">
        <v>1664</v>
      </c>
      <c r="X85" s="507" t="s">
        <v>1664</v>
      </c>
      <c r="Y85" s="507" t="s">
        <v>1664</v>
      </c>
      <c r="Z85" s="507" t="s">
        <v>1664</v>
      </c>
      <c r="AA85" s="507" t="s">
        <v>1664</v>
      </c>
      <c r="AB85" s="507" t="s">
        <v>1664</v>
      </c>
      <c r="AC85" s="507" t="s">
        <v>1664</v>
      </c>
      <c r="AD85" s="507" t="s">
        <v>1664</v>
      </c>
      <c r="AE85" s="509" t="s">
        <v>1664</v>
      </c>
      <c r="AF85" s="506"/>
    </row>
    <row r="86" spans="1:70" s="505" customFormat="1" ht="15" customHeight="1">
      <c r="A86" s="200">
        <v>3</v>
      </c>
      <c r="B86" s="200" t="s">
        <v>863</v>
      </c>
      <c r="C86" s="515">
        <v>39</v>
      </c>
      <c r="D86" s="515"/>
      <c r="E86" s="519" t="s">
        <v>1134</v>
      </c>
      <c r="F86" s="517"/>
      <c r="G86" s="517"/>
      <c r="H86" s="202" t="s">
        <v>1098</v>
      </c>
      <c r="I86" s="203"/>
      <c r="J86" s="203"/>
      <c r="K86" s="203"/>
      <c r="L86" s="203"/>
      <c r="M86" s="204" t="s">
        <v>1153</v>
      </c>
      <c r="N86" s="321" t="s">
        <v>1154</v>
      </c>
      <c r="O86" s="206" t="s">
        <v>1213</v>
      </c>
      <c r="P86" s="207">
        <v>43831</v>
      </c>
      <c r="Q86" s="238">
        <v>43831</v>
      </c>
      <c r="R86" s="238">
        <v>44196</v>
      </c>
      <c r="S86" s="201"/>
      <c r="T86" s="221">
        <v>1848000</v>
      </c>
      <c r="U86" s="433" t="s">
        <v>429</v>
      </c>
      <c r="V86" s="240" t="s">
        <v>430</v>
      </c>
      <c r="W86" s="211"/>
      <c r="X86" s="211"/>
      <c r="Y86" s="211"/>
      <c r="Z86" s="211"/>
      <c r="AA86" s="211"/>
      <c r="AB86" s="204" t="s">
        <v>1137</v>
      </c>
      <c r="AC86" s="212">
        <v>1081458443</v>
      </c>
      <c r="AD86" s="205" t="s">
        <v>1148</v>
      </c>
      <c r="AE86" s="160" t="s">
        <v>1488</v>
      </c>
      <c r="AF86" s="214"/>
      <c r="AG86" s="215"/>
      <c r="AH86" s="215"/>
      <c r="AI86" s="215"/>
      <c r="AJ86" s="215"/>
      <c r="AK86" s="215"/>
      <c r="AL86" s="215"/>
      <c r="AM86" s="215"/>
      <c r="AN86" s="215"/>
      <c r="AO86" s="215"/>
      <c r="AP86" s="215"/>
      <c r="AQ86" s="215"/>
      <c r="AR86" s="215"/>
      <c r="AS86" s="215"/>
      <c r="AT86" s="215"/>
      <c r="AU86" s="215"/>
      <c r="AV86" s="215"/>
      <c r="AW86" s="215"/>
      <c r="AX86" s="215"/>
      <c r="AY86" s="215"/>
      <c r="AZ86" s="215"/>
      <c r="BA86" s="215"/>
      <c r="BB86" s="215"/>
      <c r="BC86" s="215"/>
      <c r="BD86" s="215"/>
      <c r="BE86" s="215"/>
      <c r="BF86" s="215"/>
      <c r="BG86" s="215"/>
      <c r="BH86" s="215"/>
      <c r="BI86" s="215"/>
      <c r="BJ86" s="215"/>
      <c r="BK86" s="215"/>
      <c r="BL86" s="215"/>
      <c r="BM86" s="215"/>
      <c r="BN86" s="215"/>
      <c r="BO86" s="215"/>
      <c r="BP86" s="215"/>
      <c r="BQ86" s="215"/>
      <c r="BR86" s="215"/>
    </row>
    <row r="87" spans="1:70" s="505" customFormat="1" ht="15" customHeight="1">
      <c r="A87" s="507"/>
      <c r="B87" s="507" t="s">
        <v>1664</v>
      </c>
      <c r="C87" s="505" t="s">
        <v>1664</v>
      </c>
      <c r="D87" s="505" t="s">
        <v>1664</v>
      </c>
      <c r="E87" s="504" t="s">
        <v>1665</v>
      </c>
      <c r="F87" s="505" t="s">
        <v>1664</v>
      </c>
      <c r="G87" s="505" t="s">
        <v>1664</v>
      </c>
      <c r="H87" s="518" t="s">
        <v>1662</v>
      </c>
      <c r="I87" s="507" t="s">
        <v>1664</v>
      </c>
      <c r="J87" s="507" t="s">
        <v>1664</v>
      </c>
      <c r="K87" s="507" t="s">
        <v>1664</v>
      </c>
      <c r="L87" s="507" t="s">
        <v>1664</v>
      </c>
      <c r="M87" s="518" t="s">
        <v>1660</v>
      </c>
      <c r="N87" s="521" t="s">
        <v>1653</v>
      </c>
      <c r="O87" s="507" t="s">
        <v>1664</v>
      </c>
      <c r="P87" s="508" t="s">
        <v>1664</v>
      </c>
      <c r="Q87" s="507" t="s">
        <v>1664</v>
      </c>
      <c r="R87" s="507" t="s">
        <v>1664</v>
      </c>
      <c r="S87" s="507" t="s">
        <v>1664</v>
      </c>
      <c r="T87" s="522">
        <v>1848000</v>
      </c>
      <c r="U87" s="507" t="s">
        <v>1664</v>
      </c>
      <c r="V87" s="507" t="s">
        <v>1664</v>
      </c>
      <c r="W87" s="507" t="s">
        <v>1664</v>
      </c>
      <c r="X87" s="507" t="s">
        <v>1664</v>
      </c>
      <c r="Y87" s="507" t="s">
        <v>1664</v>
      </c>
      <c r="Z87" s="507" t="s">
        <v>1664</v>
      </c>
      <c r="AA87" s="507" t="s">
        <v>1664</v>
      </c>
      <c r="AB87" s="507" t="s">
        <v>1664</v>
      </c>
      <c r="AC87" s="507" t="s">
        <v>1664</v>
      </c>
      <c r="AD87" s="507" t="s">
        <v>1664</v>
      </c>
      <c r="AE87" s="509" t="s">
        <v>1664</v>
      </c>
      <c r="AF87" s="506"/>
    </row>
    <row r="88" spans="1:70" s="505" customFormat="1" ht="15" customHeight="1">
      <c r="A88" s="507"/>
      <c r="B88" s="507" t="s">
        <v>1664</v>
      </c>
      <c r="C88" s="505" t="s">
        <v>1664</v>
      </c>
      <c r="D88" s="505" t="s">
        <v>1664</v>
      </c>
      <c r="E88" s="504" t="s">
        <v>1665</v>
      </c>
      <c r="F88" s="505" t="s">
        <v>1664</v>
      </c>
      <c r="G88" s="505" t="s">
        <v>1664</v>
      </c>
      <c r="H88" s="518" t="s">
        <v>1662</v>
      </c>
      <c r="I88" s="507" t="s">
        <v>1664</v>
      </c>
      <c r="J88" s="507" t="s">
        <v>1664</v>
      </c>
      <c r="K88" s="507" t="s">
        <v>1664</v>
      </c>
      <c r="L88" s="507" t="s">
        <v>1664</v>
      </c>
      <c r="M88" s="518" t="s">
        <v>1660</v>
      </c>
      <c r="N88" s="521" t="s">
        <v>1120</v>
      </c>
      <c r="O88" s="507" t="s">
        <v>1664</v>
      </c>
      <c r="P88" s="508" t="s">
        <v>1664</v>
      </c>
      <c r="Q88" s="507" t="s">
        <v>1664</v>
      </c>
      <c r="R88" s="507" t="s">
        <v>1664</v>
      </c>
      <c r="S88" s="507" t="s">
        <v>1664</v>
      </c>
      <c r="T88" s="522">
        <v>597600</v>
      </c>
      <c r="U88" s="507" t="s">
        <v>1664</v>
      </c>
      <c r="V88" s="507" t="s">
        <v>1664</v>
      </c>
      <c r="W88" s="507" t="s">
        <v>1664</v>
      </c>
      <c r="X88" s="507" t="s">
        <v>1664</v>
      </c>
      <c r="Y88" s="507" t="s">
        <v>1664</v>
      </c>
      <c r="Z88" s="507" t="s">
        <v>1664</v>
      </c>
      <c r="AA88" s="507" t="s">
        <v>1664</v>
      </c>
      <c r="AB88" s="507" t="s">
        <v>1664</v>
      </c>
      <c r="AC88" s="507" t="s">
        <v>1664</v>
      </c>
      <c r="AD88" s="507" t="s">
        <v>1664</v>
      </c>
      <c r="AE88" s="509" t="s">
        <v>1664</v>
      </c>
      <c r="AF88" s="506"/>
    </row>
    <row r="89" spans="1:70" ht="15" customHeight="1"/>
    <row r="90" spans="1:70" ht="15" customHeight="1"/>
    <row r="91" spans="1:70" ht="15" customHeight="1"/>
    <row r="92" spans="1:70" ht="15" customHeight="1"/>
    <row r="93" spans="1:70" ht="15" customHeight="1"/>
    <row r="94" spans="1:70" ht="15" customHeight="1"/>
    <row r="95" spans="1:70" ht="15" customHeight="1"/>
    <row r="96" spans="1:70"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sheetData>
  <autoFilter ref="A7:BR88" xr:uid="{00000000-0009-0000-0000-000001000000}">
    <sortState ref="A8:BR88">
      <sortCondition descending="1" ref="T7:T88"/>
    </sortState>
  </autoFilter>
  <mergeCells count="2">
    <mergeCell ref="B1:AE1"/>
    <mergeCell ref="B2:N2"/>
  </mergeCells>
  <phoneticPr fontId="1" type="noConversion"/>
  <pageMargins left="0.39370078740157483" right="0.39370078740157483" top="0.39370078740157483" bottom="0.39370078740157483" header="0.39370078740157483" footer="0.39370078740157483"/>
  <pageSetup paperSize="9" scale="34"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FF0000"/>
  </sheetPr>
  <dimension ref="A1:AG216"/>
  <sheetViews>
    <sheetView zoomScale="85" zoomScaleNormal="85" workbookViewId="0">
      <pane xSplit="13" ySplit="6" topLeftCell="N7" activePane="bottomRight" state="frozen"/>
      <selection activeCell="U47" sqref="U47"/>
      <selection pane="topRight" activeCell="U47" sqref="U47"/>
      <selection pane="bottomLeft" activeCell="U47" sqref="U47"/>
      <selection pane="bottomRight" activeCell="U47" sqref="U47"/>
    </sheetView>
  </sheetViews>
  <sheetFormatPr defaultRowHeight="18" customHeight="1" outlineLevelCol="1"/>
  <cols>
    <col min="1" max="1" width="6.25" style="244" customWidth="1"/>
    <col min="2" max="2" width="10.625" style="244" customWidth="1"/>
    <col min="3" max="4" width="8.75" style="250" hidden="1" customWidth="1" outlineLevel="1"/>
    <col min="5" max="5" width="8.75" style="244" customWidth="1" collapsed="1"/>
    <col min="6" max="6" width="16.125" style="250" hidden="1" customWidth="1" outlineLevel="1"/>
    <col min="7" max="7" width="17.25" style="250" hidden="1" customWidth="1" outlineLevel="1"/>
    <col min="8" max="8" width="10" style="244" customWidth="1" collapsed="1"/>
    <col min="9" max="12" width="6" style="244" customWidth="1"/>
    <col min="13" max="13" width="16.5" style="244" customWidth="1"/>
    <col min="14" max="14" width="58.375" style="244" customWidth="1"/>
    <col min="15" max="15" width="13.625" style="250" hidden="1" customWidth="1" outlineLevel="1"/>
    <col min="16" max="16" width="13.625" style="252" customWidth="1" collapsed="1"/>
    <col min="17" max="18" width="12.625" style="244" customWidth="1"/>
    <col min="19" max="19" width="7.625" style="244" customWidth="1"/>
    <col min="20" max="20" width="15.875" style="253" bestFit="1" customWidth="1"/>
    <col min="21" max="21" width="13.625" style="244" bestFit="1" customWidth="1"/>
    <col min="22" max="22" width="9.625" style="244" customWidth="1"/>
    <col min="23" max="24" width="6.875" style="244" customWidth="1"/>
    <col min="25" max="25" width="10.5" style="244" hidden="1" customWidth="1"/>
    <col min="26" max="26" width="12.625" style="244" hidden="1" customWidth="1"/>
    <col min="27" max="27" width="20.625" style="244" hidden="1" customWidth="1"/>
    <col min="28" max="28" width="13.875" style="244" bestFit="1" customWidth="1"/>
    <col min="29" max="29" width="13.875" style="244" customWidth="1"/>
    <col min="30" max="30" width="26.25" style="244" bestFit="1" customWidth="1"/>
    <col min="31" max="31" width="83.5" style="244" customWidth="1"/>
    <col min="32" max="32" width="65.875" style="251" customWidth="1"/>
    <col min="33" max="33" width="9" style="243"/>
    <col min="34" max="16384" width="9" style="244"/>
  </cols>
  <sheetData>
    <row r="1" spans="1:33" s="188" customFormat="1" ht="64.5" customHeight="1">
      <c r="B1" s="977" t="s">
        <v>55</v>
      </c>
      <c r="C1" s="977"/>
      <c r="D1" s="977"/>
      <c r="E1" s="977"/>
      <c r="F1" s="977"/>
      <c r="G1" s="977"/>
      <c r="H1" s="977"/>
      <c r="I1" s="977"/>
      <c r="J1" s="977"/>
      <c r="K1" s="977"/>
      <c r="L1" s="977"/>
      <c r="M1" s="977"/>
      <c r="N1" s="977"/>
      <c r="O1" s="977"/>
      <c r="P1" s="977"/>
      <c r="Q1" s="977"/>
      <c r="R1" s="977"/>
      <c r="S1" s="977"/>
      <c r="T1" s="978"/>
      <c r="U1" s="977"/>
      <c r="V1" s="977"/>
      <c r="W1" s="977"/>
      <c r="X1" s="977"/>
      <c r="Y1" s="977"/>
      <c r="Z1" s="977"/>
      <c r="AA1" s="977"/>
      <c r="AB1" s="977"/>
      <c r="AC1" s="977"/>
      <c r="AD1" s="977"/>
      <c r="AE1" s="977"/>
      <c r="AF1" s="977"/>
      <c r="AG1" s="187"/>
    </row>
    <row r="2" spans="1:33" s="191" customFormat="1" ht="23.25" customHeight="1">
      <c r="B2" s="979"/>
      <c r="C2" s="979"/>
      <c r="D2" s="979"/>
      <c r="E2" s="979"/>
      <c r="F2" s="979"/>
      <c r="G2" s="979"/>
      <c r="H2" s="979"/>
      <c r="I2" s="979"/>
      <c r="J2" s="979"/>
      <c r="K2" s="979"/>
      <c r="L2" s="979"/>
      <c r="M2" s="979"/>
      <c r="N2" s="980"/>
      <c r="O2" s="189"/>
      <c r="P2" s="190"/>
      <c r="T2" s="192"/>
      <c r="AF2" s="193"/>
      <c r="AG2" s="194"/>
    </row>
    <row r="3" spans="1:33" s="191" customFormat="1" ht="23.25" customHeight="1">
      <c r="C3" s="195" t="s">
        <v>58</v>
      </c>
      <c r="D3" s="195" t="s">
        <v>62</v>
      </c>
      <c r="F3" s="189"/>
      <c r="G3" s="189"/>
      <c r="O3" s="189"/>
      <c r="P3" s="190"/>
      <c r="T3" s="192"/>
      <c r="AG3" s="194"/>
    </row>
    <row r="4" spans="1:33" s="191" customFormat="1" ht="33.75" customHeight="1">
      <c r="B4" s="193"/>
      <c r="C4" s="196"/>
      <c r="D4" s="196"/>
      <c r="E4" s="193"/>
      <c r="F4" s="196"/>
      <c r="G4" s="196"/>
      <c r="I4" s="193"/>
      <c r="J4" s="193"/>
      <c r="K4" s="193"/>
      <c r="L4" s="193"/>
      <c r="O4" s="189"/>
      <c r="P4" s="190"/>
      <c r="T4" s="192"/>
      <c r="AF4" s="193"/>
      <c r="AG4" s="194"/>
    </row>
    <row r="5" spans="1:33" s="191" customFormat="1" ht="16.5">
      <c r="B5" s="45" t="s">
        <v>986</v>
      </c>
      <c r="C5" s="45"/>
      <c r="D5" s="45"/>
      <c r="E5" s="45"/>
      <c r="F5" s="45"/>
      <c r="G5" s="45"/>
      <c r="H5" s="45"/>
      <c r="I5" s="45" t="s">
        <v>1291</v>
      </c>
      <c r="J5" s="45"/>
      <c r="K5" s="45"/>
      <c r="L5" s="45"/>
      <c r="M5" s="45"/>
      <c r="N5" s="45" t="s">
        <v>1</v>
      </c>
      <c r="O5" s="45" t="s">
        <v>897</v>
      </c>
      <c r="P5" s="197"/>
      <c r="Q5" s="45" t="s">
        <v>2</v>
      </c>
      <c r="R5" s="45"/>
      <c r="S5" s="45"/>
      <c r="T5" s="198" t="s">
        <v>3</v>
      </c>
      <c r="U5" s="45" t="s">
        <v>426</v>
      </c>
      <c r="V5" s="45"/>
      <c r="W5" s="45" t="s">
        <v>64</v>
      </c>
      <c r="X5" s="45"/>
      <c r="Y5" s="45" t="s">
        <v>70</v>
      </c>
      <c r="Z5" s="45" t="s">
        <v>71</v>
      </c>
      <c r="AA5" s="45"/>
      <c r="AB5" s="45" t="s">
        <v>4</v>
      </c>
      <c r="AC5" s="45"/>
      <c r="AD5" s="45"/>
      <c r="AE5" s="45" t="s">
        <v>6</v>
      </c>
      <c r="AF5" s="45" t="s">
        <v>7</v>
      </c>
      <c r="AG5" s="194"/>
    </row>
    <row r="6" spans="1:33" s="191" customFormat="1" ht="16.5">
      <c r="B6" s="45"/>
      <c r="C6" s="45" t="s">
        <v>53</v>
      </c>
      <c r="D6" s="45" t="s">
        <v>52</v>
      </c>
      <c r="E6" s="45" t="s">
        <v>54</v>
      </c>
      <c r="F6" s="45" t="s">
        <v>59</v>
      </c>
      <c r="G6" s="45" t="s">
        <v>60</v>
      </c>
      <c r="H6" s="45" t="s">
        <v>1249</v>
      </c>
      <c r="I6" s="45" t="s">
        <v>1292</v>
      </c>
      <c r="J6" s="45" t="s">
        <v>1297</v>
      </c>
      <c r="K6" s="45" t="s">
        <v>1298</v>
      </c>
      <c r="L6" s="45" t="s">
        <v>1300</v>
      </c>
      <c r="M6" s="45" t="s">
        <v>69</v>
      </c>
      <c r="N6" s="45"/>
      <c r="O6" s="45"/>
      <c r="P6" s="197" t="s">
        <v>1308</v>
      </c>
      <c r="Q6" s="45" t="s">
        <v>9</v>
      </c>
      <c r="R6" s="45" t="s">
        <v>10</v>
      </c>
      <c r="S6" s="45" t="s">
        <v>1078</v>
      </c>
      <c r="T6" s="198"/>
      <c r="U6" s="45" t="s">
        <v>427</v>
      </c>
      <c r="V6" s="45" t="s">
        <v>428</v>
      </c>
      <c r="W6" s="45" t="s">
        <v>65</v>
      </c>
      <c r="X6" s="45" t="s">
        <v>66</v>
      </c>
      <c r="Y6" s="45"/>
      <c r="Z6" s="45" t="s">
        <v>72</v>
      </c>
      <c r="AA6" s="45" t="s">
        <v>73</v>
      </c>
      <c r="AB6" s="45" t="s">
        <v>50</v>
      </c>
      <c r="AC6" s="45" t="s">
        <v>51</v>
      </c>
      <c r="AD6" s="45" t="s">
        <v>5</v>
      </c>
      <c r="AE6" s="45"/>
      <c r="AF6" s="45"/>
      <c r="AG6" s="194"/>
    </row>
    <row r="7" spans="1:33" s="215" customFormat="1" ht="15" hidden="1" customHeight="1">
      <c r="A7" s="215">
        <v>1</v>
      </c>
      <c r="B7" s="159" t="s">
        <v>1351</v>
      </c>
      <c r="C7" s="199">
        <v>28</v>
      </c>
      <c r="D7" s="199"/>
      <c r="E7" s="200" t="s">
        <v>609</v>
      </c>
      <c r="F7" s="199"/>
      <c r="G7" s="199"/>
      <c r="H7" s="202" t="s">
        <v>1098</v>
      </c>
      <c r="I7" s="159"/>
      <c r="J7" s="159"/>
      <c r="K7" s="159"/>
      <c r="L7" s="159"/>
      <c r="M7" s="228" t="s">
        <v>1109</v>
      </c>
      <c r="N7" s="229" t="s">
        <v>1110</v>
      </c>
      <c r="O7" s="245"/>
      <c r="P7" s="248">
        <v>43831</v>
      </c>
      <c r="Q7" s="219"/>
      <c r="R7" s="219"/>
      <c r="S7" s="245"/>
      <c r="T7" s="247">
        <v>19800000</v>
      </c>
      <c r="U7" s="209"/>
      <c r="V7" s="210" t="str">
        <f t="shared" ref="V7:V38" si="0">IF(U7/T7=0,"",U7/T7)</f>
        <v/>
      </c>
      <c r="W7" s="222"/>
      <c r="X7" s="222"/>
      <c r="Y7" s="222"/>
      <c r="Z7" s="222"/>
      <c r="AA7" s="223"/>
      <c r="AB7" s="228" t="s">
        <v>1113</v>
      </c>
      <c r="AC7" s="228">
        <v>2228600147</v>
      </c>
      <c r="AD7" s="246" t="s">
        <v>1115</v>
      </c>
      <c r="AE7" s="225"/>
      <c r="AF7" s="226"/>
      <c r="AG7" s="214"/>
    </row>
    <row r="8" spans="1:33" s="216" customFormat="1" ht="15" hidden="1" customHeight="1">
      <c r="A8" s="216">
        <v>2</v>
      </c>
      <c r="B8" s="159" t="s">
        <v>1352</v>
      </c>
      <c r="C8" s="199">
        <v>29</v>
      </c>
      <c r="D8" s="199"/>
      <c r="E8" s="200" t="s">
        <v>609</v>
      </c>
      <c r="F8" s="199"/>
      <c r="G8" s="199"/>
      <c r="H8" s="202" t="s">
        <v>1098</v>
      </c>
      <c r="I8" s="159"/>
      <c r="J8" s="159"/>
      <c r="K8" s="159"/>
      <c r="L8" s="159"/>
      <c r="M8" s="228" t="s">
        <v>1111</v>
      </c>
      <c r="N8" s="229" t="s">
        <v>1112</v>
      </c>
      <c r="O8" s="245"/>
      <c r="P8" s="248">
        <v>43831</v>
      </c>
      <c r="Q8" s="219"/>
      <c r="R8" s="219"/>
      <c r="S8" s="245"/>
      <c r="T8" s="247">
        <v>16100000</v>
      </c>
      <c r="U8" s="209"/>
      <c r="V8" s="210" t="str">
        <f t="shared" si="0"/>
        <v/>
      </c>
      <c r="W8" s="222"/>
      <c r="X8" s="222"/>
      <c r="Y8" s="222"/>
      <c r="Z8" s="222"/>
      <c r="AA8" s="223"/>
      <c r="AB8" s="228" t="s">
        <v>1114</v>
      </c>
      <c r="AC8" s="228">
        <v>8908800395</v>
      </c>
      <c r="AD8" s="246" t="s">
        <v>1116</v>
      </c>
      <c r="AE8" s="225"/>
      <c r="AF8" s="226"/>
      <c r="AG8" s="214"/>
    </row>
    <row r="9" spans="1:33" s="216" customFormat="1" ht="15" hidden="1" customHeight="1">
      <c r="A9" s="216">
        <v>3</v>
      </c>
      <c r="B9" s="159" t="s">
        <v>863</v>
      </c>
      <c r="C9" s="199">
        <v>39</v>
      </c>
      <c r="D9" s="199"/>
      <c r="E9" s="200" t="s">
        <v>1134</v>
      </c>
      <c r="F9" s="201"/>
      <c r="G9" s="201"/>
      <c r="H9" s="202" t="s">
        <v>1098</v>
      </c>
      <c r="I9" s="203"/>
      <c r="J9" s="203"/>
      <c r="K9" s="203"/>
      <c r="L9" s="203"/>
      <c r="M9" s="204" t="s">
        <v>1153</v>
      </c>
      <c r="N9" s="205" t="s">
        <v>1154</v>
      </c>
      <c r="O9" s="206" t="s">
        <v>1213</v>
      </c>
      <c r="P9" s="207">
        <v>43831</v>
      </c>
      <c r="Q9" s="203"/>
      <c r="R9" s="203"/>
      <c r="S9" s="201"/>
      <c r="T9" s="208">
        <v>1848000</v>
      </c>
      <c r="U9" s="209"/>
      <c r="V9" s="210" t="str">
        <f t="shared" si="0"/>
        <v/>
      </c>
      <c r="W9" s="211"/>
      <c r="X9" s="211"/>
      <c r="Y9" s="211"/>
      <c r="Z9" s="211"/>
      <c r="AA9" s="211"/>
      <c r="AB9" s="204" t="s">
        <v>1137</v>
      </c>
      <c r="AC9" s="212">
        <v>1081458443</v>
      </c>
      <c r="AD9" s="205" t="s">
        <v>1148</v>
      </c>
      <c r="AE9" s="200"/>
      <c r="AF9" s="213"/>
      <c r="AG9" s="214"/>
    </row>
    <row r="10" spans="1:33" s="216" customFormat="1" ht="15" hidden="1" customHeight="1">
      <c r="A10" s="215">
        <v>4</v>
      </c>
      <c r="B10" s="159" t="s">
        <v>866</v>
      </c>
      <c r="C10" s="199">
        <v>40</v>
      </c>
      <c r="D10" s="199"/>
      <c r="E10" s="200" t="s">
        <v>1134</v>
      </c>
      <c r="F10" s="201"/>
      <c r="G10" s="201"/>
      <c r="H10" s="202" t="s">
        <v>1098</v>
      </c>
      <c r="I10" s="203"/>
      <c r="J10" s="203"/>
      <c r="K10" s="203"/>
      <c r="L10" s="203"/>
      <c r="M10" s="204" t="s">
        <v>1155</v>
      </c>
      <c r="N10" s="205" t="s">
        <v>1156</v>
      </c>
      <c r="O10" s="206" t="s">
        <v>1213</v>
      </c>
      <c r="P10" s="207">
        <v>43831</v>
      </c>
      <c r="Q10" s="203"/>
      <c r="R10" s="203"/>
      <c r="S10" s="201"/>
      <c r="T10" s="208">
        <v>3780000</v>
      </c>
      <c r="U10" s="209"/>
      <c r="V10" s="210" t="str">
        <f t="shared" si="0"/>
        <v/>
      </c>
      <c r="W10" s="211"/>
      <c r="X10" s="211"/>
      <c r="Y10" s="211"/>
      <c r="Z10" s="211"/>
      <c r="AA10" s="211"/>
      <c r="AB10" s="204" t="s">
        <v>1201</v>
      </c>
      <c r="AC10" s="212">
        <v>1198210657</v>
      </c>
      <c r="AD10" s="205" t="s">
        <v>1234</v>
      </c>
      <c r="AE10" s="200"/>
      <c r="AF10" s="213"/>
      <c r="AG10" s="214"/>
    </row>
    <row r="11" spans="1:33" s="227" customFormat="1" ht="15" hidden="1" customHeight="1">
      <c r="A11" s="216">
        <v>5</v>
      </c>
      <c r="B11" s="159" t="s">
        <v>864</v>
      </c>
      <c r="C11" s="199">
        <v>41</v>
      </c>
      <c r="D11" s="199"/>
      <c r="E11" s="200" t="s">
        <v>1134</v>
      </c>
      <c r="F11" s="201"/>
      <c r="G11" s="201"/>
      <c r="H11" s="202" t="s">
        <v>1098</v>
      </c>
      <c r="I11" s="203"/>
      <c r="J11" s="203"/>
      <c r="K11" s="203"/>
      <c r="L11" s="203"/>
      <c r="M11" s="204" t="s">
        <v>1157</v>
      </c>
      <c r="N11" s="205" t="s">
        <v>1158</v>
      </c>
      <c r="O11" s="206" t="s">
        <v>1213</v>
      </c>
      <c r="P11" s="207">
        <v>43831</v>
      </c>
      <c r="Q11" s="203"/>
      <c r="R11" s="203"/>
      <c r="S11" s="201"/>
      <c r="T11" s="208">
        <v>3960000</v>
      </c>
      <c r="U11" s="209"/>
      <c r="V11" s="210" t="str">
        <f t="shared" si="0"/>
        <v/>
      </c>
      <c r="W11" s="211"/>
      <c r="X11" s="211"/>
      <c r="Y11" s="211"/>
      <c r="Z11" s="211"/>
      <c r="AA11" s="211"/>
      <c r="AB11" s="204" t="s">
        <v>139</v>
      </c>
      <c r="AC11" s="212">
        <v>3018174419</v>
      </c>
      <c r="AD11" s="205" t="s">
        <v>164</v>
      </c>
      <c r="AE11" s="200"/>
      <c r="AF11" s="213"/>
      <c r="AG11" s="214"/>
    </row>
    <row r="12" spans="1:33" s="216" customFormat="1" ht="15" hidden="1" customHeight="1">
      <c r="A12" s="216">
        <v>6</v>
      </c>
      <c r="B12" s="159" t="s">
        <v>867</v>
      </c>
      <c r="C12" s="199">
        <v>42</v>
      </c>
      <c r="D12" s="199"/>
      <c r="E12" s="200" t="s">
        <v>1134</v>
      </c>
      <c r="F12" s="201"/>
      <c r="G12" s="201"/>
      <c r="H12" s="202" t="s">
        <v>1098</v>
      </c>
      <c r="I12" s="203"/>
      <c r="J12" s="203"/>
      <c r="K12" s="203"/>
      <c r="L12" s="203"/>
      <c r="M12" s="204" t="s">
        <v>1159</v>
      </c>
      <c r="N12" s="205" t="s">
        <v>1160</v>
      </c>
      <c r="O12" s="206" t="s">
        <v>1213</v>
      </c>
      <c r="P12" s="207">
        <v>43831</v>
      </c>
      <c r="Q12" s="203"/>
      <c r="R12" s="203"/>
      <c r="S12" s="201"/>
      <c r="T12" s="208">
        <v>9873600</v>
      </c>
      <c r="U12" s="209"/>
      <c r="V12" s="210" t="str">
        <f t="shared" si="0"/>
        <v/>
      </c>
      <c r="W12" s="211"/>
      <c r="X12" s="211"/>
      <c r="Y12" s="211"/>
      <c r="Z12" s="211"/>
      <c r="AA12" s="211"/>
      <c r="AB12" s="204" t="s">
        <v>32</v>
      </c>
      <c r="AC12" s="212">
        <v>1058658780</v>
      </c>
      <c r="AD12" s="205" t="s">
        <v>1235</v>
      </c>
      <c r="AE12" s="200"/>
      <c r="AF12" s="213"/>
      <c r="AG12" s="214"/>
    </row>
    <row r="13" spans="1:33" s="216" customFormat="1" ht="15" hidden="1" customHeight="1">
      <c r="A13" s="215">
        <v>7</v>
      </c>
      <c r="B13" s="159" t="s">
        <v>868</v>
      </c>
      <c r="C13" s="199">
        <v>25</v>
      </c>
      <c r="D13" s="199"/>
      <c r="E13" s="200" t="s">
        <v>1104</v>
      </c>
      <c r="F13" s="199"/>
      <c r="G13" s="199"/>
      <c r="H13" s="202" t="s">
        <v>1098</v>
      </c>
      <c r="I13" s="159"/>
      <c r="J13" s="159"/>
      <c r="K13" s="159"/>
      <c r="L13" s="159"/>
      <c r="M13" s="202" t="s">
        <v>1053</v>
      </c>
      <c r="N13" s="217" t="s">
        <v>1077</v>
      </c>
      <c r="O13" s="199" t="s">
        <v>1007</v>
      </c>
      <c r="P13" s="218">
        <v>43839</v>
      </c>
      <c r="Q13" s="219"/>
      <c r="R13" s="219"/>
      <c r="S13" s="220" t="s">
        <v>1097</v>
      </c>
      <c r="T13" s="221">
        <v>45930000</v>
      </c>
      <c r="U13" s="209"/>
      <c r="V13" s="210" t="str">
        <f t="shared" si="0"/>
        <v/>
      </c>
      <c r="W13" s="222"/>
      <c r="X13" s="222"/>
      <c r="Y13" s="222"/>
      <c r="Z13" s="222"/>
      <c r="AA13" s="223"/>
      <c r="AB13" s="202" t="s">
        <v>1029</v>
      </c>
      <c r="AC13" s="224">
        <v>1208656011</v>
      </c>
      <c r="AD13" s="217" t="s">
        <v>1020</v>
      </c>
      <c r="AE13" s="225"/>
      <c r="AF13" s="226"/>
      <c r="AG13" s="214"/>
    </row>
    <row r="14" spans="1:33" s="216" customFormat="1" ht="15" hidden="1" customHeight="1">
      <c r="A14" s="216">
        <v>8</v>
      </c>
      <c r="B14" s="159" t="s">
        <v>869</v>
      </c>
      <c r="C14" s="199">
        <v>43</v>
      </c>
      <c r="D14" s="199"/>
      <c r="E14" s="200" t="s">
        <v>1134</v>
      </c>
      <c r="F14" s="201"/>
      <c r="G14" s="201"/>
      <c r="H14" s="202" t="s">
        <v>1098</v>
      </c>
      <c r="I14" s="203"/>
      <c r="J14" s="203"/>
      <c r="K14" s="203"/>
      <c r="L14" s="203"/>
      <c r="M14" s="204" t="s">
        <v>1161</v>
      </c>
      <c r="N14" s="205" t="s">
        <v>1162</v>
      </c>
      <c r="O14" s="206" t="s">
        <v>1214</v>
      </c>
      <c r="P14" s="207">
        <v>43861</v>
      </c>
      <c r="Q14" s="203"/>
      <c r="R14" s="203"/>
      <c r="S14" s="201"/>
      <c r="T14" s="208">
        <v>39600000</v>
      </c>
      <c r="U14" s="209"/>
      <c r="V14" s="210" t="str">
        <f t="shared" si="0"/>
        <v/>
      </c>
      <c r="W14" s="211"/>
      <c r="X14" s="211"/>
      <c r="Y14" s="211"/>
      <c r="Z14" s="211"/>
      <c r="AA14" s="211"/>
      <c r="AB14" s="204" t="s">
        <v>22</v>
      </c>
      <c r="AC14" s="212">
        <v>2038128023</v>
      </c>
      <c r="AD14" s="205" t="s">
        <v>23</v>
      </c>
      <c r="AE14" s="200"/>
      <c r="AF14" s="213"/>
      <c r="AG14" s="214"/>
    </row>
    <row r="15" spans="1:33" s="216" customFormat="1" ht="15" hidden="1" customHeight="1">
      <c r="A15" s="216">
        <v>9</v>
      </c>
      <c r="B15" s="159" t="s">
        <v>870</v>
      </c>
      <c r="C15" s="199">
        <v>44</v>
      </c>
      <c r="D15" s="201"/>
      <c r="E15" s="200" t="s">
        <v>1134</v>
      </c>
      <c r="F15" s="201"/>
      <c r="G15" s="201"/>
      <c r="H15" s="202" t="s">
        <v>1098</v>
      </c>
      <c r="I15" s="203"/>
      <c r="J15" s="203"/>
      <c r="K15" s="203"/>
      <c r="L15" s="203"/>
      <c r="M15" s="204" t="s">
        <v>1163</v>
      </c>
      <c r="N15" s="205" t="s">
        <v>1164</v>
      </c>
      <c r="O15" s="206" t="s">
        <v>1215</v>
      </c>
      <c r="P15" s="207">
        <v>43882</v>
      </c>
      <c r="Q15" s="203"/>
      <c r="R15" s="203"/>
      <c r="S15" s="201"/>
      <c r="T15" s="208">
        <v>333740000</v>
      </c>
      <c r="U15" s="209">
        <v>100122000</v>
      </c>
      <c r="V15" s="210">
        <f t="shared" si="0"/>
        <v>0.3</v>
      </c>
      <c r="W15" s="228"/>
      <c r="X15" s="228"/>
      <c r="Y15" s="228"/>
      <c r="Z15" s="228"/>
      <c r="AA15" s="228"/>
      <c r="AB15" s="204" t="s">
        <v>20</v>
      </c>
      <c r="AC15" s="212">
        <v>1288636042</v>
      </c>
      <c r="AD15" s="205" t="s">
        <v>1008</v>
      </c>
      <c r="AE15" s="228"/>
      <c r="AF15" s="229"/>
      <c r="AG15" s="214"/>
    </row>
    <row r="16" spans="1:33" s="227" customFormat="1" ht="15" hidden="1" customHeight="1">
      <c r="A16" s="215">
        <v>10</v>
      </c>
      <c r="B16" s="159" t="s">
        <v>871</v>
      </c>
      <c r="C16" s="199">
        <v>45</v>
      </c>
      <c r="D16" s="201"/>
      <c r="E16" s="200" t="s">
        <v>1134</v>
      </c>
      <c r="F16" s="201"/>
      <c r="G16" s="201"/>
      <c r="H16" s="202" t="s">
        <v>1098</v>
      </c>
      <c r="I16" s="203"/>
      <c r="J16" s="203"/>
      <c r="K16" s="203"/>
      <c r="L16" s="203"/>
      <c r="M16" s="204" t="s">
        <v>1165</v>
      </c>
      <c r="N16" s="205" t="s">
        <v>1166</v>
      </c>
      <c r="O16" s="206" t="s">
        <v>1216</v>
      </c>
      <c r="P16" s="207">
        <v>43903</v>
      </c>
      <c r="Q16" s="203"/>
      <c r="R16" s="203"/>
      <c r="S16" s="201"/>
      <c r="T16" s="208">
        <v>6600000</v>
      </c>
      <c r="U16" s="209"/>
      <c r="V16" s="210" t="str">
        <f t="shared" si="0"/>
        <v/>
      </c>
      <c r="W16" s="228"/>
      <c r="X16" s="228"/>
      <c r="Y16" s="228"/>
      <c r="Z16" s="228"/>
      <c r="AA16" s="228"/>
      <c r="AB16" s="204" t="s">
        <v>1202</v>
      </c>
      <c r="AC16" s="212">
        <v>1078207824</v>
      </c>
      <c r="AD16" s="205" t="s">
        <v>1236</v>
      </c>
      <c r="AE16" s="228"/>
      <c r="AF16" s="229"/>
      <c r="AG16" s="214"/>
    </row>
    <row r="17" spans="1:33" s="216" customFormat="1" ht="15" hidden="1" customHeight="1">
      <c r="A17" s="216">
        <v>11</v>
      </c>
      <c r="B17" s="159" t="s">
        <v>872</v>
      </c>
      <c r="C17" s="199">
        <v>62</v>
      </c>
      <c r="D17" s="201"/>
      <c r="E17" s="200" t="s">
        <v>1134</v>
      </c>
      <c r="F17" s="201"/>
      <c r="G17" s="201"/>
      <c r="H17" s="204" t="s">
        <v>1200</v>
      </c>
      <c r="I17" s="203"/>
      <c r="J17" s="203"/>
      <c r="K17" s="203"/>
      <c r="L17" s="203"/>
      <c r="M17" s="204" t="s">
        <v>1198</v>
      </c>
      <c r="N17" s="205" t="s">
        <v>1199</v>
      </c>
      <c r="O17" s="206" t="s">
        <v>1233</v>
      </c>
      <c r="P17" s="207">
        <v>43920</v>
      </c>
      <c r="Q17" s="236">
        <v>43920</v>
      </c>
      <c r="R17" s="236">
        <v>44039</v>
      </c>
      <c r="S17" s="201"/>
      <c r="T17" s="208">
        <v>8800000</v>
      </c>
      <c r="U17" s="209"/>
      <c r="V17" s="210" t="str">
        <f t="shared" si="0"/>
        <v/>
      </c>
      <c r="W17" s="228"/>
      <c r="X17" s="228"/>
      <c r="Y17" s="228"/>
      <c r="Z17" s="228"/>
      <c r="AA17" s="228"/>
      <c r="AB17" s="204" t="s">
        <v>1212</v>
      </c>
      <c r="AC17" s="212">
        <v>1308167524</v>
      </c>
      <c r="AD17" s="205" t="s">
        <v>1248</v>
      </c>
      <c r="AE17" s="228"/>
      <c r="AF17" s="229"/>
      <c r="AG17" s="214"/>
    </row>
    <row r="18" spans="1:33" s="216" customFormat="1" ht="15" hidden="1" customHeight="1">
      <c r="A18" s="216">
        <v>12</v>
      </c>
      <c r="B18" s="159" t="s">
        <v>873</v>
      </c>
      <c r="C18" s="199">
        <v>46</v>
      </c>
      <c r="D18" s="201"/>
      <c r="E18" s="200" t="s">
        <v>1134</v>
      </c>
      <c r="F18" s="201"/>
      <c r="G18" s="201"/>
      <c r="H18" s="202" t="s">
        <v>1098</v>
      </c>
      <c r="I18" s="203"/>
      <c r="J18" s="203"/>
      <c r="K18" s="203"/>
      <c r="L18" s="203"/>
      <c r="M18" s="204" t="s">
        <v>1167</v>
      </c>
      <c r="N18" s="205" t="s">
        <v>1168</v>
      </c>
      <c r="O18" s="206" t="s">
        <v>1217</v>
      </c>
      <c r="P18" s="207">
        <v>43945</v>
      </c>
      <c r="Q18" s="203"/>
      <c r="R18" s="203"/>
      <c r="S18" s="201"/>
      <c r="T18" s="208">
        <v>4054600</v>
      </c>
      <c r="U18" s="209"/>
      <c r="V18" s="210" t="str">
        <f t="shared" si="0"/>
        <v/>
      </c>
      <c r="W18" s="228"/>
      <c r="X18" s="228"/>
      <c r="Y18" s="228"/>
      <c r="Z18" s="228"/>
      <c r="AA18" s="228"/>
      <c r="AB18" s="204" t="s">
        <v>1203</v>
      </c>
      <c r="AC18" s="212">
        <v>1078735795</v>
      </c>
      <c r="AD18" s="205" t="s">
        <v>1237</v>
      </c>
      <c r="AE18" s="228"/>
      <c r="AF18" s="229"/>
      <c r="AG18" s="214"/>
    </row>
    <row r="19" spans="1:33" s="320" customFormat="1" ht="15" customHeight="1">
      <c r="A19" s="306">
        <v>13</v>
      </c>
      <c r="B19" s="307" t="s">
        <v>874</v>
      </c>
      <c r="C19" s="307">
        <v>24</v>
      </c>
      <c r="D19" s="307"/>
      <c r="E19" s="307" t="s">
        <v>1104</v>
      </c>
      <c r="F19" s="307"/>
      <c r="G19" s="307"/>
      <c r="H19" s="307" t="s">
        <v>1098</v>
      </c>
      <c r="I19" s="307"/>
      <c r="J19" s="307"/>
      <c r="K19" s="307"/>
      <c r="L19" s="307"/>
      <c r="M19" s="307" t="s">
        <v>1052</v>
      </c>
      <c r="N19" s="308" t="s">
        <v>1076</v>
      </c>
      <c r="O19" s="307" t="s">
        <v>1006</v>
      </c>
      <c r="P19" s="309">
        <v>43964</v>
      </c>
      <c r="Q19" s="310"/>
      <c r="R19" s="310"/>
      <c r="S19" s="308" t="s">
        <v>1096</v>
      </c>
      <c r="T19" s="311">
        <v>158120000</v>
      </c>
      <c r="U19" s="312"/>
      <c r="V19" s="313" t="str">
        <f t="shared" si="0"/>
        <v/>
      </c>
      <c r="W19" s="314"/>
      <c r="X19" s="314"/>
      <c r="Y19" s="314"/>
      <c r="Z19" s="314"/>
      <c r="AA19" s="315"/>
      <c r="AB19" s="307" t="s">
        <v>1028</v>
      </c>
      <c r="AC19" s="316">
        <v>1138132864</v>
      </c>
      <c r="AD19" s="308" t="s">
        <v>1019</v>
      </c>
      <c r="AE19" s="317"/>
      <c r="AF19" s="318"/>
      <c r="AG19" s="319"/>
    </row>
    <row r="20" spans="1:33" s="216" customFormat="1" ht="15" hidden="1" customHeight="1">
      <c r="A20" s="216">
        <v>14</v>
      </c>
      <c r="B20" s="159" t="s">
        <v>875</v>
      </c>
      <c r="C20" s="199">
        <v>23</v>
      </c>
      <c r="D20" s="199"/>
      <c r="E20" s="200" t="s">
        <v>1104</v>
      </c>
      <c r="F20" s="199"/>
      <c r="G20" s="199"/>
      <c r="H20" s="202" t="s">
        <v>1098</v>
      </c>
      <c r="I20" s="159"/>
      <c r="J20" s="159"/>
      <c r="K20" s="159"/>
      <c r="L20" s="159"/>
      <c r="M20" s="202" t="s">
        <v>1051</v>
      </c>
      <c r="N20" s="217" t="s">
        <v>1075</v>
      </c>
      <c r="O20" s="199" t="s">
        <v>1005</v>
      </c>
      <c r="P20" s="218">
        <v>43965</v>
      </c>
      <c r="Q20" s="219"/>
      <c r="R20" s="219"/>
      <c r="S20" s="220" t="s">
        <v>1094</v>
      </c>
      <c r="T20" s="221">
        <v>218405000</v>
      </c>
      <c r="U20" s="209"/>
      <c r="V20" s="210" t="str">
        <f t="shared" si="0"/>
        <v/>
      </c>
      <c r="W20" s="222"/>
      <c r="X20" s="222"/>
      <c r="Y20" s="222"/>
      <c r="Z20" s="222"/>
      <c r="AA20" s="223"/>
      <c r="AB20" s="202" t="s">
        <v>124</v>
      </c>
      <c r="AC20" s="224">
        <v>1138629821</v>
      </c>
      <c r="AD20" s="217" t="s">
        <v>1009</v>
      </c>
      <c r="AE20" s="225"/>
      <c r="AF20" s="226"/>
      <c r="AG20" s="214"/>
    </row>
    <row r="21" spans="1:33" s="216" customFormat="1" ht="15" hidden="1" customHeight="1">
      <c r="A21" s="216">
        <v>15</v>
      </c>
      <c r="B21" s="159" t="s">
        <v>876</v>
      </c>
      <c r="C21" s="199">
        <v>22</v>
      </c>
      <c r="D21" s="199"/>
      <c r="E21" s="200" t="s">
        <v>1104</v>
      </c>
      <c r="F21" s="199"/>
      <c r="G21" s="199"/>
      <c r="H21" s="202" t="s">
        <v>1098</v>
      </c>
      <c r="I21" s="159"/>
      <c r="J21" s="159"/>
      <c r="K21" s="159"/>
      <c r="L21" s="159"/>
      <c r="M21" s="202" t="s">
        <v>1050</v>
      </c>
      <c r="N21" s="217" t="s">
        <v>1074</v>
      </c>
      <c r="O21" s="199" t="s">
        <v>1004</v>
      </c>
      <c r="P21" s="218">
        <v>43969</v>
      </c>
      <c r="Q21" s="219"/>
      <c r="R21" s="219"/>
      <c r="S21" s="220" t="s">
        <v>1094</v>
      </c>
      <c r="T21" s="221">
        <v>36000000</v>
      </c>
      <c r="U21" s="209"/>
      <c r="V21" s="210" t="str">
        <f t="shared" si="0"/>
        <v/>
      </c>
      <c r="W21" s="222"/>
      <c r="X21" s="222"/>
      <c r="Y21" s="222"/>
      <c r="Z21" s="222"/>
      <c r="AA21" s="223"/>
      <c r="AB21" s="202" t="s">
        <v>130</v>
      </c>
      <c r="AC21" s="224">
        <v>1358163353</v>
      </c>
      <c r="AD21" s="217" t="s">
        <v>154</v>
      </c>
      <c r="AE21" s="225"/>
      <c r="AF21" s="226"/>
      <c r="AG21" s="214"/>
    </row>
    <row r="22" spans="1:33" s="216" customFormat="1" ht="15" hidden="1" customHeight="1">
      <c r="A22" s="215">
        <v>16</v>
      </c>
      <c r="B22" s="159" t="s">
        <v>877</v>
      </c>
      <c r="C22" s="199">
        <v>47</v>
      </c>
      <c r="D22" s="201"/>
      <c r="E22" s="200" t="s">
        <v>1134</v>
      </c>
      <c r="F22" s="201"/>
      <c r="G22" s="201"/>
      <c r="H22" s="202" t="s">
        <v>1098</v>
      </c>
      <c r="I22" s="203"/>
      <c r="J22" s="203"/>
      <c r="K22" s="203"/>
      <c r="L22" s="203"/>
      <c r="M22" s="204" t="s">
        <v>1169</v>
      </c>
      <c r="N22" s="205" t="s">
        <v>1170</v>
      </c>
      <c r="O22" s="206" t="s">
        <v>1218</v>
      </c>
      <c r="P22" s="207">
        <v>43970</v>
      </c>
      <c r="Q22" s="203"/>
      <c r="R22" s="203"/>
      <c r="S22" s="201"/>
      <c r="T22" s="208">
        <v>72600000</v>
      </c>
      <c r="U22" s="209"/>
      <c r="V22" s="210" t="str">
        <f t="shared" si="0"/>
        <v/>
      </c>
      <c r="W22" s="228"/>
      <c r="X22" s="228"/>
      <c r="Y22" s="228"/>
      <c r="Z22" s="228"/>
      <c r="AA22" s="228"/>
      <c r="AB22" s="204" t="s">
        <v>1203</v>
      </c>
      <c r="AC22" s="212">
        <v>1078735795</v>
      </c>
      <c r="AD22" s="205" t="s">
        <v>1237</v>
      </c>
      <c r="AE22" s="228"/>
      <c r="AF22" s="229"/>
      <c r="AG22" s="214"/>
    </row>
    <row r="23" spans="1:33" s="216" customFormat="1" ht="15" hidden="1" customHeight="1">
      <c r="A23" s="216">
        <v>17</v>
      </c>
      <c r="B23" s="159" t="s">
        <v>1252</v>
      </c>
      <c r="C23" s="199">
        <v>21</v>
      </c>
      <c r="D23" s="199"/>
      <c r="E23" s="200" t="s">
        <v>1104</v>
      </c>
      <c r="F23" s="199"/>
      <c r="G23" s="199"/>
      <c r="H23" s="202" t="s">
        <v>1098</v>
      </c>
      <c r="I23" s="159" t="s">
        <v>1293</v>
      </c>
      <c r="J23" s="159"/>
      <c r="K23" s="159"/>
      <c r="L23" s="159"/>
      <c r="M23" s="202" t="s">
        <v>1049</v>
      </c>
      <c r="N23" s="217" t="s">
        <v>1073</v>
      </c>
      <c r="O23" s="199" t="s">
        <v>1003</v>
      </c>
      <c r="P23" s="218">
        <v>43980</v>
      </c>
      <c r="Q23" s="219"/>
      <c r="R23" s="219"/>
      <c r="S23" s="220" t="s">
        <v>1095</v>
      </c>
      <c r="T23" s="221">
        <v>8850000</v>
      </c>
      <c r="U23" s="209"/>
      <c r="V23" s="210" t="str">
        <f t="shared" si="0"/>
        <v/>
      </c>
      <c r="W23" s="222"/>
      <c r="X23" s="222"/>
      <c r="Y23" s="222"/>
      <c r="Z23" s="222"/>
      <c r="AA23" s="223"/>
      <c r="AB23" s="202" t="s">
        <v>137</v>
      </c>
      <c r="AC23" s="224">
        <v>1220168331</v>
      </c>
      <c r="AD23" s="217" t="s">
        <v>160</v>
      </c>
      <c r="AE23" s="225"/>
      <c r="AF23" s="226"/>
      <c r="AG23" s="214"/>
    </row>
    <row r="24" spans="1:33" s="216" customFormat="1" ht="15" hidden="1" customHeight="1">
      <c r="A24" s="216">
        <v>18</v>
      </c>
      <c r="B24" s="159" t="s">
        <v>1253</v>
      </c>
      <c r="C24" s="199">
        <v>20</v>
      </c>
      <c r="D24" s="199"/>
      <c r="E24" s="200" t="s">
        <v>1104</v>
      </c>
      <c r="F24" s="199"/>
      <c r="G24" s="199"/>
      <c r="H24" s="202" t="s">
        <v>1098</v>
      </c>
      <c r="I24" s="159"/>
      <c r="J24" s="159"/>
      <c r="K24" s="159"/>
      <c r="L24" s="159"/>
      <c r="M24" s="202" t="s">
        <v>1048</v>
      </c>
      <c r="N24" s="217" t="s">
        <v>1072</v>
      </c>
      <c r="O24" s="199" t="s">
        <v>1002</v>
      </c>
      <c r="P24" s="218">
        <v>43983</v>
      </c>
      <c r="Q24" s="219"/>
      <c r="R24" s="219"/>
      <c r="S24" s="220" t="s">
        <v>1094</v>
      </c>
      <c r="T24" s="221">
        <v>564000000</v>
      </c>
      <c r="U24" s="209"/>
      <c r="V24" s="210" t="str">
        <f t="shared" si="0"/>
        <v/>
      </c>
      <c r="W24" s="222"/>
      <c r="X24" s="222"/>
      <c r="Y24" s="222"/>
      <c r="Z24" s="222"/>
      <c r="AA24" s="223"/>
      <c r="AB24" s="202" t="s">
        <v>124</v>
      </c>
      <c r="AC24" s="224">
        <v>1138629821</v>
      </c>
      <c r="AD24" s="217" t="s">
        <v>1009</v>
      </c>
      <c r="AE24" s="225"/>
      <c r="AF24" s="226"/>
      <c r="AG24" s="214"/>
    </row>
    <row r="25" spans="1:33" s="227" customFormat="1" ht="15" customHeight="1">
      <c r="A25" s="215">
        <v>19</v>
      </c>
      <c r="B25" s="159" t="s">
        <v>1254</v>
      </c>
      <c r="C25" s="199">
        <v>19</v>
      </c>
      <c r="D25" s="230"/>
      <c r="E25" s="200" t="s">
        <v>1104</v>
      </c>
      <c r="F25" s="230"/>
      <c r="G25" s="230"/>
      <c r="H25" s="202" t="s">
        <v>1098</v>
      </c>
      <c r="I25" s="160"/>
      <c r="J25" s="160"/>
      <c r="K25" s="160"/>
      <c r="L25" s="160"/>
      <c r="M25" s="202" t="s">
        <v>1047</v>
      </c>
      <c r="N25" s="217" t="s">
        <v>1071</v>
      </c>
      <c r="O25" s="199" t="s">
        <v>1001</v>
      </c>
      <c r="P25" s="218">
        <v>43984</v>
      </c>
      <c r="Q25" s="231"/>
      <c r="R25" s="231"/>
      <c r="S25" s="220" t="s">
        <v>1093</v>
      </c>
      <c r="T25" s="221">
        <v>17078600</v>
      </c>
      <c r="U25" s="209"/>
      <c r="V25" s="210" t="str">
        <f t="shared" si="0"/>
        <v/>
      </c>
      <c r="W25" s="232"/>
      <c r="X25" s="232"/>
      <c r="Y25" s="232"/>
      <c r="Z25" s="232"/>
      <c r="AA25" s="233"/>
      <c r="AB25" s="202" t="s">
        <v>132</v>
      </c>
      <c r="AC25" s="224">
        <v>2048622309</v>
      </c>
      <c r="AD25" s="217" t="s">
        <v>1018</v>
      </c>
      <c r="AE25" s="234"/>
      <c r="AF25" s="235"/>
      <c r="AG25" s="214"/>
    </row>
    <row r="26" spans="1:33" s="216" customFormat="1" ht="15" customHeight="1">
      <c r="A26" s="216">
        <v>20</v>
      </c>
      <c r="B26" s="159" t="s">
        <v>1255</v>
      </c>
      <c r="C26" s="199">
        <v>17</v>
      </c>
      <c r="D26" s="199"/>
      <c r="E26" s="200" t="s">
        <v>1104</v>
      </c>
      <c r="F26" s="199"/>
      <c r="G26" s="199"/>
      <c r="H26" s="202" t="s">
        <v>1098</v>
      </c>
      <c r="I26" s="159"/>
      <c r="J26" s="159"/>
      <c r="K26" s="159"/>
      <c r="L26" s="159"/>
      <c r="M26" s="202" t="s">
        <v>1045</v>
      </c>
      <c r="N26" s="217" t="s">
        <v>1069</v>
      </c>
      <c r="O26" s="199" t="s">
        <v>1000</v>
      </c>
      <c r="P26" s="218">
        <v>43987</v>
      </c>
      <c r="Q26" s="219"/>
      <c r="R26" s="219"/>
      <c r="S26" s="220" t="s">
        <v>1091</v>
      </c>
      <c r="T26" s="221">
        <v>17207410</v>
      </c>
      <c r="U26" s="209"/>
      <c r="V26" s="210" t="str">
        <f t="shared" si="0"/>
        <v/>
      </c>
      <c r="W26" s="222"/>
      <c r="X26" s="222"/>
      <c r="Y26" s="222"/>
      <c r="Z26" s="222"/>
      <c r="AA26" s="223"/>
      <c r="AB26" s="202" t="s">
        <v>1027</v>
      </c>
      <c r="AC26" s="224">
        <v>7181601381</v>
      </c>
      <c r="AD26" s="217" t="s">
        <v>1017</v>
      </c>
      <c r="AE26" s="225"/>
      <c r="AF26" s="226"/>
      <c r="AG26" s="214"/>
    </row>
    <row r="27" spans="1:33" s="216" customFormat="1" ht="15" customHeight="1">
      <c r="A27" s="216">
        <v>21</v>
      </c>
      <c r="B27" s="159" t="s">
        <v>1256</v>
      </c>
      <c r="C27" s="199">
        <v>18</v>
      </c>
      <c r="D27" s="199"/>
      <c r="E27" s="200" t="s">
        <v>1104</v>
      </c>
      <c r="F27" s="199"/>
      <c r="G27" s="199"/>
      <c r="H27" s="202" t="s">
        <v>1098</v>
      </c>
      <c r="I27" s="159"/>
      <c r="J27" s="159"/>
      <c r="K27" s="159"/>
      <c r="L27" s="159"/>
      <c r="M27" s="202" t="s">
        <v>1046</v>
      </c>
      <c r="N27" s="217" t="s">
        <v>1070</v>
      </c>
      <c r="O27" s="199" t="s">
        <v>1000</v>
      </c>
      <c r="P27" s="218">
        <v>43987</v>
      </c>
      <c r="Q27" s="219"/>
      <c r="R27" s="219"/>
      <c r="S27" s="220" t="s">
        <v>1092</v>
      </c>
      <c r="T27" s="221">
        <v>18097420</v>
      </c>
      <c r="U27" s="209"/>
      <c r="V27" s="210" t="str">
        <f t="shared" si="0"/>
        <v/>
      </c>
      <c r="W27" s="222"/>
      <c r="X27" s="222"/>
      <c r="Y27" s="222"/>
      <c r="Z27" s="222"/>
      <c r="AA27" s="223"/>
      <c r="AB27" s="202" t="s">
        <v>1027</v>
      </c>
      <c r="AC27" s="224">
        <v>7181601381</v>
      </c>
      <c r="AD27" s="217" t="s">
        <v>1017</v>
      </c>
      <c r="AE27" s="225"/>
      <c r="AF27" s="226"/>
      <c r="AG27" s="214"/>
    </row>
    <row r="28" spans="1:33" s="216" customFormat="1" ht="15" hidden="1" customHeight="1">
      <c r="A28" s="215">
        <v>22</v>
      </c>
      <c r="B28" s="159" t="s">
        <v>1257</v>
      </c>
      <c r="C28" s="199">
        <v>49</v>
      </c>
      <c r="D28" s="201"/>
      <c r="E28" s="200" t="s">
        <v>1134</v>
      </c>
      <c r="F28" s="201"/>
      <c r="G28" s="201"/>
      <c r="H28" s="202" t="s">
        <v>1098</v>
      </c>
      <c r="I28" s="203"/>
      <c r="J28" s="203"/>
      <c r="K28" s="203"/>
      <c r="L28" s="203"/>
      <c r="M28" s="204" t="s">
        <v>1173</v>
      </c>
      <c r="N28" s="205" t="s">
        <v>1174</v>
      </c>
      <c r="O28" s="206" t="s">
        <v>1220</v>
      </c>
      <c r="P28" s="207">
        <v>43993</v>
      </c>
      <c r="Q28" s="236">
        <v>43994</v>
      </c>
      <c r="R28" s="236">
        <v>44286</v>
      </c>
      <c r="S28" s="201"/>
      <c r="T28" s="208">
        <v>11831000</v>
      </c>
      <c r="U28" s="209">
        <v>5915500</v>
      </c>
      <c r="V28" s="210">
        <f t="shared" si="0"/>
        <v>0.5</v>
      </c>
      <c r="W28" s="228"/>
      <c r="X28" s="228" t="s">
        <v>1317</v>
      </c>
      <c r="Y28" s="228"/>
      <c r="Z28" s="228"/>
      <c r="AA28" s="228"/>
      <c r="AB28" s="204" t="s">
        <v>1205</v>
      </c>
      <c r="AC28" s="212">
        <v>8848200044</v>
      </c>
      <c r="AD28" s="205" t="s">
        <v>1239</v>
      </c>
      <c r="AE28" s="228"/>
      <c r="AF28" s="229"/>
      <c r="AG28" s="214"/>
    </row>
    <row r="29" spans="1:33" s="216" customFormat="1" ht="15" hidden="1" customHeight="1">
      <c r="A29" s="216">
        <v>23</v>
      </c>
      <c r="B29" s="159" t="s">
        <v>1251</v>
      </c>
      <c r="C29" s="199">
        <v>16</v>
      </c>
      <c r="D29" s="199"/>
      <c r="E29" s="200" t="s">
        <v>1104</v>
      </c>
      <c r="F29" s="199"/>
      <c r="G29" s="199"/>
      <c r="H29" s="202" t="s">
        <v>1098</v>
      </c>
      <c r="I29" s="159"/>
      <c r="J29" s="159"/>
      <c r="K29" s="159"/>
      <c r="L29" s="159"/>
      <c r="M29" s="202" t="s">
        <v>1044</v>
      </c>
      <c r="N29" s="217" t="s">
        <v>1068</v>
      </c>
      <c r="O29" s="199" t="s">
        <v>999</v>
      </c>
      <c r="P29" s="218">
        <v>44011</v>
      </c>
      <c r="Q29" s="219"/>
      <c r="R29" s="219"/>
      <c r="S29" s="220" t="s">
        <v>1090</v>
      </c>
      <c r="T29" s="221">
        <v>17600000</v>
      </c>
      <c r="U29" s="209"/>
      <c r="V29" s="210" t="str">
        <f t="shared" si="0"/>
        <v/>
      </c>
      <c r="W29" s="222"/>
      <c r="X29" s="222"/>
      <c r="Y29" s="222"/>
      <c r="Z29" s="222"/>
      <c r="AA29" s="223"/>
      <c r="AB29" s="202" t="s">
        <v>139</v>
      </c>
      <c r="AC29" s="224">
        <v>3018174419</v>
      </c>
      <c r="AD29" s="217" t="s">
        <v>164</v>
      </c>
      <c r="AE29" s="225"/>
      <c r="AF29" s="226"/>
      <c r="AG29" s="214"/>
    </row>
    <row r="30" spans="1:33" s="216" customFormat="1" ht="15" hidden="1" customHeight="1">
      <c r="A30" s="216">
        <v>24</v>
      </c>
      <c r="B30" s="159" t="s">
        <v>1258</v>
      </c>
      <c r="C30" s="199">
        <v>48</v>
      </c>
      <c r="D30" s="201"/>
      <c r="E30" s="200" t="s">
        <v>1134</v>
      </c>
      <c r="F30" s="201"/>
      <c r="G30" s="201"/>
      <c r="H30" s="202" t="s">
        <v>1098</v>
      </c>
      <c r="I30" s="203"/>
      <c r="J30" s="203"/>
      <c r="K30" s="203"/>
      <c r="L30" s="203"/>
      <c r="M30" s="204" t="s">
        <v>1171</v>
      </c>
      <c r="N30" s="205" t="s">
        <v>1172</v>
      </c>
      <c r="O30" s="206" t="s">
        <v>1219</v>
      </c>
      <c r="P30" s="207">
        <v>44013</v>
      </c>
      <c r="Q30" s="203"/>
      <c r="R30" s="203"/>
      <c r="S30" s="201"/>
      <c r="T30" s="208">
        <v>19943430</v>
      </c>
      <c r="U30" s="209"/>
      <c r="V30" s="210" t="str">
        <f t="shared" si="0"/>
        <v/>
      </c>
      <c r="W30" s="228"/>
      <c r="X30" s="228"/>
      <c r="Y30" s="228"/>
      <c r="Z30" s="228"/>
      <c r="AA30" s="228"/>
      <c r="AB30" s="204" t="s">
        <v>1204</v>
      </c>
      <c r="AC30" s="212">
        <v>2018192683</v>
      </c>
      <c r="AD30" s="205" t="s">
        <v>1238</v>
      </c>
      <c r="AE30" s="228"/>
      <c r="AF30" s="229"/>
      <c r="AG30" s="214"/>
    </row>
    <row r="31" spans="1:33" s="216" customFormat="1" ht="15" hidden="1" customHeight="1">
      <c r="A31" s="215">
        <v>25</v>
      </c>
      <c r="B31" s="159" t="s">
        <v>1259</v>
      </c>
      <c r="C31" s="199">
        <v>15</v>
      </c>
      <c r="D31" s="199"/>
      <c r="E31" s="200" t="s">
        <v>1104</v>
      </c>
      <c r="F31" s="199"/>
      <c r="G31" s="199"/>
      <c r="H31" s="202" t="s">
        <v>1098</v>
      </c>
      <c r="I31" s="159"/>
      <c r="J31" s="159"/>
      <c r="K31" s="159"/>
      <c r="L31" s="159"/>
      <c r="M31" s="202" t="s">
        <v>1043</v>
      </c>
      <c r="N31" s="217" t="s">
        <v>1067</v>
      </c>
      <c r="O31" s="199" t="s">
        <v>998</v>
      </c>
      <c r="P31" s="218">
        <v>44022</v>
      </c>
      <c r="Q31" s="219"/>
      <c r="R31" s="219"/>
      <c r="S31" s="220" t="s">
        <v>1089</v>
      </c>
      <c r="T31" s="221">
        <v>19700000</v>
      </c>
      <c r="U31" s="209"/>
      <c r="V31" s="210" t="str">
        <f t="shared" si="0"/>
        <v/>
      </c>
      <c r="W31" s="222"/>
      <c r="X31" s="222"/>
      <c r="Y31" s="222"/>
      <c r="Z31" s="222"/>
      <c r="AA31" s="223"/>
      <c r="AB31" s="202" t="s">
        <v>1021</v>
      </c>
      <c r="AC31" s="224">
        <v>1148193049</v>
      </c>
      <c r="AD31" s="217" t="s">
        <v>1010</v>
      </c>
      <c r="AE31" s="225"/>
      <c r="AF31" s="237"/>
      <c r="AG31" s="214"/>
    </row>
    <row r="32" spans="1:33" s="216" customFormat="1" ht="15" hidden="1" customHeight="1">
      <c r="A32" s="216">
        <v>26</v>
      </c>
      <c r="B32" s="159" t="s">
        <v>1260</v>
      </c>
      <c r="C32" s="199">
        <v>50</v>
      </c>
      <c r="D32" s="201"/>
      <c r="E32" s="200" t="s">
        <v>1134</v>
      </c>
      <c r="F32" s="201"/>
      <c r="G32" s="201"/>
      <c r="H32" s="202" t="s">
        <v>1098</v>
      </c>
      <c r="I32" s="203"/>
      <c r="J32" s="203" t="s">
        <v>1296</v>
      </c>
      <c r="K32" s="203" t="s">
        <v>1316</v>
      </c>
      <c r="L32" s="203"/>
      <c r="M32" s="204" t="s">
        <v>1175</v>
      </c>
      <c r="N32" s="205" t="s">
        <v>1176</v>
      </c>
      <c r="O32" s="206" t="s">
        <v>1221</v>
      </c>
      <c r="P32" s="207">
        <v>44032</v>
      </c>
      <c r="Q32" s="236">
        <v>44032</v>
      </c>
      <c r="R32" s="236">
        <v>44196</v>
      </c>
      <c r="S32" s="201"/>
      <c r="T32" s="208">
        <v>48950000</v>
      </c>
      <c r="U32" s="209">
        <v>34260000</v>
      </c>
      <c r="V32" s="210">
        <f t="shared" si="0"/>
        <v>0.69989785495403478</v>
      </c>
      <c r="W32" s="228"/>
      <c r="X32" s="228"/>
      <c r="Y32" s="228"/>
      <c r="Z32" s="228"/>
      <c r="AA32" s="228"/>
      <c r="AB32" s="204" t="s">
        <v>140</v>
      </c>
      <c r="AC32" s="212">
        <v>1198682412</v>
      </c>
      <c r="AD32" s="205" t="s">
        <v>165</v>
      </c>
      <c r="AE32" s="228"/>
      <c r="AF32" s="229"/>
      <c r="AG32" s="214"/>
    </row>
    <row r="33" spans="1:33" s="216" customFormat="1" ht="15" hidden="1" customHeight="1">
      <c r="A33" s="216">
        <v>27</v>
      </c>
      <c r="B33" s="159" t="s">
        <v>1261</v>
      </c>
      <c r="C33" s="199">
        <v>51</v>
      </c>
      <c r="D33" s="201"/>
      <c r="E33" s="200" t="s">
        <v>1134</v>
      </c>
      <c r="F33" s="201"/>
      <c r="G33" s="201"/>
      <c r="H33" s="202" t="s">
        <v>1098</v>
      </c>
      <c r="I33" s="203"/>
      <c r="J33" s="203"/>
      <c r="K33" s="203"/>
      <c r="L33" s="203"/>
      <c r="M33" s="204" t="s">
        <v>1177</v>
      </c>
      <c r="N33" s="205" t="s">
        <v>1178</v>
      </c>
      <c r="O33" s="206" t="s">
        <v>1222</v>
      </c>
      <c r="P33" s="207">
        <v>44039</v>
      </c>
      <c r="Q33" s="203"/>
      <c r="R33" s="203"/>
      <c r="S33" s="201"/>
      <c r="T33" s="208">
        <v>18500000</v>
      </c>
      <c r="U33" s="209"/>
      <c r="V33" s="210" t="str">
        <f t="shared" si="0"/>
        <v/>
      </c>
      <c r="W33" s="228"/>
      <c r="X33" s="228"/>
      <c r="Y33" s="228"/>
      <c r="Z33" s="228"/>
      <c r="AA33" s="228"/>
      <c r="AB33" s="204" t="s">
        <v>1206</v>
      </c>
      <c r="AC33" s="212">
        <v>1078640480</v>
      </c>
      <c r="AD33" s="205" t="s">
        <v>1240</v>
      </c>
      <c r="AE33" s="228"/>
      <c r="AF33" s="229"/>
      <c r="AG33" s="214"/>
    </row>
    <row r="34" spans="1:33" s="216" customFormat="1" ht="15" hidden="1" customHeight="1">
      <c r="A34" s="215">
        <v>28</v>
      </c>
      <c r="B34" s="159" t="s">
        <v>1262</v>
      </c>
      <c r="C34" s="199">
        <v>52</v>
      </c>
      <c r="D34" s="201"/>
      <c r="E34" s="200" t="s">
        <v>1134</v>
      </c>
      <c r="F34" s="201"/>
      <c r="G34" s="201"/>
      <c r="H34" s="202" t="s">
        <v>1098</v>
      </c>
      <c r="I34" s="203" t="s">
        <v>1299</v>
      </c>
      <c r="J34" s="203" t="s">
        <v>1296</v>
      </c>
      <c r="K34" s="203" t="s">
        <v>1316</v>
      </c>
      <c r="L34" s="203" t="s">
        <v>1301</v>
      </c>
      <c r="M34" s="204" t="s">
        <v>1179</v>
      </c>
      <c r="N34" s="205" t="s">
        <v>1180</v>
      </c>
      <c r="O34" s="206" t="s">
        <v>1223</v>
      </c>
      <c r="P34" s="207">
        <v>44049</v>
      </c>
      <c r="Q34" s="238">
        <v>44049</v>
      </c>
      <c r="R34" s="238">
        <v>44108</v>
      </c>
      <c r="S34" s="201"/>
      <c r="T34" s="208">
        <v>114510000</v>
      </c>
      <c r="U34" s="239">
        <v>57255000</v>
      </c>
      <c r="V34" s="240">
        <f t="shared" si="0"/>
        <v>0.5</v>
      </c>
      <c r="W34" s="228"/>
      <c r="X34" s="228"/>
      <c r="Y34" s="228"/>
      <c r="Z34" s="228"/>
      <c r="AA34" s="228"/>
      <c r="AB34" s="204" t="s">
        <v>20</v>
      </c>
      <c r="AC34" s="212">
        <v>1288636042</v>
      </c>
      <c r="AD34" s="205" t="s">
        <v>1008</v>
      </c>
      <c r="AE34" s="228"/>
      <c r="AF34" s="229"/>
      <c r="AG34" s="214"/>
    </row>
    <row r="35" spans="1:33" s="216" customFormat="1" ht="15" hidden="1" customHeight="1">
      <c r="A35" s="216">
        <v>29</v>
      </c>
      <c r="B35" s="159" t="s">
        <v>1263</v>
      </c>
      <c r="C35" s="199">
        <v>14</v>
      </c>
      <c r="D35" s="199"/>
      <c r="E35" s="200" t="s">
        <v>1104</v>
      </c>
      <c r="F35" s="199"/>
      <c r="G35" s="199"/>
      <c r="H35" s="202" t="s">
        <v>1098</v>
      </c>
      <c r="I35" s="159"/>
      <c r="J35" s="159"/>
      <c r="K35" s="159"/>
      <c r="L35" s="159"/>
      <c r="M35" s="202" t="s">
        <v>1042</v>
      </c>
      <c r="N35" s="217" t="s">
        <v>1066</v>
      </c>
      <c r="O35" s="199" t="s">
        <v>997</v>
      </c>
      <c r="P35" s="218">
        <v>44075</v>
      </c>
      <c r="Q35" s="219">
        <v>44075</v>
      </c>
      <c r="R35" s="219">
        <v>44104</v>
      </c>
      <c r="S35" s="220" t="s">
        <v>1088</v>
      </c>
      <c r="T35" s="221">
        <v>19008000</v>
      </c>
      <c r="U35" s="209"/>
      <c r="V35" s="210" t="str">
        <f t="shared" si="0"/>
        <v/>
      </c>
      <c r="W35" s="222"/>
      <c r="X35" s="222"/>
      <c r="Y35" s="222"/>
      <c r="Z35" s="222"/>
      <c r="AA35" s="223"/>
      <c r="AB35" s="202" t="s">
        <v>1026</v>
      </c>
      <c r="AC35" s="224">
        <v>1078703648</v>
      </c>
      <c r="AD35" s="217" t="s">
        <v>1016</v>
      </c>
      <c r="AE35" s="225"/>
      <c r="AF35" s="226"/>
      <c r="AG35" s="214"/>
    </row>
    <row r="36" spans="1:33" s="216" customFormat="1" ht="15" hidden="1" customHeight="1">
      <c r="A36" s="216">
        <v>30</v>
      </c>
      <c r="B36" s="159" t="s">
        <v>1264</v>
      </c>
      <c r="C36" s="199">
        <v>53</v>
      </c>
      <c r="D36" s="201"/>
      <c r="E36" s="200" t="s">
        <v>1134</v>
      </c>
      <c r="F36" s="201"/>
      <c r="G36" s="201"/>
      <c r="H36" s="202" t="s">
        <v>1098</v>
      </c>
      <c r="I36" s="203"/>
      <c r="J36" s="203"/>
      <c r="K36" s="203"/>
      <c r="L36" s="203"/>
      <c r="M36" s="204" t="s">
        <v>1181</v>
      </c>
      <c r="N36" s="205" t="s">
        <v>1182</v>
      </c>
      <c r="O36" s="206" t="s">
        <v>1224</v>
      </c>
      <c r="P36" s="207">
        <v>44078</v>
      </c>
      <c r="Q36" s="203"/>
      <c r="R36" s="203"/>
      <c r="S36" s="201"/>
      <c r="T36" s="208">
        <v>3960000</v>
      </c>
      <c r="U36" s="209"/>
      <c r="V36" s="210" t="str">
        <f t="shared" si="0"/>
        <v/>
      </c>
      <c r="W36" s="228"/>
      <c r="X36" s="228"/>
      <c r="Y36" s="228"/>
      <c r="Z36" s="228"/>
      <c r="AA36" s="228"/>
      <c r="AB36" s="204" t="s">
        <v>136</v>
      </c>
      <c r="AC36" s="212">
        <v>1208786787</v>
      </c>
      <c r="AD36" s="205" t="s">
        <v>1151</v>
      </c>
      <c r="AE36" s="228"/>
      <c r="AF36" s="229"/>
      <c r="AG36" s="214"/>
    </row>
    <row r="37" spans="1:33" s="216" customFormat="1" ht="15" hidden="1" customHeight="1">
      <c r="A37" s="215">
        <v>31</v>
      </c>
      <c r="B37" s="159" t="s">
        <v>1265</v>
      </c>
      <c r="C37" s="199">
        <v>54</v>
      </c>
      <c r="D37" s="201"/>
      <c r="E37" s="200" t="s">
        <v>1134</v>
      </c>
      <c r="F37" s="201"/>
      <c r="G37" s="201"/>
      <c r="H37" s="202" t="s">
        <v>1098</v>
      </c>
      <c r="I37" s="203"/>
      <c r="J37" s="203"/>
      <c r="K37" s="203"/>
      <c r="L37" s="203"/>
      <c r="M37" s="204" t="s">
        <v>1183</v>
      </c>
      <c r="N37" s="205" t="s">
        <v>1184</v>
      </c>
      <c r="O37" s="206" t="s">
        <v>1225</v>
      </c>
      <c r="P37" s="207">
        <v>44085</v>
      </c>
      <c r="Q37" s="238">
        <v>44085</v>
      </c>
      <c r="R37" s="238">
        <v>44207</v>
      </c>
      <c r="S37" s="201"/>
      <c r="T37" s="208">
        <v>105600000</v>
      </c>
      <c r="U37" s="239">
        <v>31680000</v>
      </c>
      <c r="V37" s="240">
        <f t="shared" si="0"/>
        <v>0.3</v>
      </c>
      <c r="W37" s="228"/>
      <c r="X37" s="228"/>
      <c r="Y37" s="228"/>
      <c r="Z37" s="228"/>
      <c r="AA37" s="228"/>
      <c r="AB37" s="204" t="s">
        <v>1202</v>
      </c>
      <c r="AC37" s="212">
        <v>1168129581</v>
      </c>
      <c r="AD37" s="205" t="s">
        <v>1241</v>
      </c>
      <c r="AE37" s="228"/>
      <c r="AF37" s="229"/>
      <c r="AG37" s="214"/>
    </row>
    <row r="38" spans="1:33" s="216" customFormat="1" ht="15" hidden="1" customHeight="1">
      <c r="A38" s="216">
        <v>32</v>
      </c>
      <c r="B38" s="159" t="s">
        <v>1266</v>
      </c>
      <c r="C38" s="199">
        <v>55</v>
      </c>
      <c r="D38" s="201"/>
      <c r="E38" s="200" t="s">
        <v>1134</v>
      </c>
      <c r="F38" s="201"/>
      <c r="G38" s="201"/>
      <c r="H38" s="202" t="s">
        <v>1098</v>
      </c>
      <c r="I38" s="203"/>
      <c r="J38" s="203"/>
      <c r="K38" s="203"/>
      <c r="L38" s="203"/>
      <c r="M38" s="204" t="s">
        <v>1185</v>
      </c>
      <c r="N38" s="205" t="s">
        <v>1186</v>
      </c>
      <c r="O38" s="206" t="s">
        <v>1226</v>
      </c>
      <c r="P38" s="207">
        <v>44095</v>
      </c>
      <c r="Q38" s="236">
        <v>44095</v>
      </c>
      <c r="R38" s="236">
        <v>44185</v>
      </c>
      <c r="S38" s="201"/>
      <c r="T38" s="208">
        <v>35250000</v>
      </c>
      <c r="U38" s="209">
        <v>27374090</v>
      </c>
      <c r="V38" s="210">
        <f t="shared" si="0"/>
        <v>0.77656992907801414</v>
      </c>
      <c r="W38" s="228"/>
      <c r="X38" s="228"/>
      <c r="Y38" s="228"/>
      <c r="Z38" s="228"/>
      <c r="AA38" s="228"/>
      <c r="AB38" s="204" t="s">
        <v>1207</v>
      </c>
      <c r="AC38" s="212">
        <v>1518701104</v>
      </c>
      <c r="AD38" s="205" t="s">
        <v>1242</v>
      </c>
      <c r="AE38" s="228"/>
      <c r="AF38" s="229"/>
      <c r="AG38" s="214" t="s">
        <v>1302</v>
      </c>
    </row>
    <row r="39" spans="1:33" s="216" customFormat="1" ht="15" hidden="1" customHeight="1">
      <c r="A39" s="216">
        <v>33</v>
      </c>
      <c r="B39" s="254"/>
      <c r="C39" s="254">
        <v>13</v>
      </c>
      <c r="D39" s="254"/>
      <c r="E39" s="254" t="s">
        <v>1104</v>
      </c>
      <c r="F39" s="254"/>
      <c r="G39" s="254"/>
      <c r="H39" s="254" t="s">
        <v>1098</v>
      </c>
      <c r="I39" s="254"/>
      <c r="J39" s="254"/>
      <c r="K39" s="254"/>
      <c r="L39" s="254"/>
      <c r="M39" s="254" t="s">
        <v>1041</v>
      </c>
      <c r="N39" s="255" t="s">
        <v>1065</v>
      </c>
      <c r="O39" s="254" t="s">
        <v>996</v>
      </c>
      <c r="P39" s="256">
        <v>44125</v>
      </c>
      <c r="Q39" s="257"/>
      <c r="R39" s="257"/>
      <c r="S39" s="255" t="s">
        <v>1087</v>
      </c>
      <c r="T39" s="258">
        <v>45540000</v>
      </c>
      <c r="U39" s="259"/>
      <c r="V39" s="260" t="str">
        <f t="shared" ref="V39:V67" si="1">IF(U39/T39=0,"",U39/T39)</f>
        <v/>
      </c>
      <c r="W39" s="261"/>
      <c r="X39" s="261"/>
      <c r="Y39" s="261"/>
      <c r="Z39" s="261"/>
      <c r="AA39" s="262"/>
      <c r="AB39" s="254" t="s">
        <v>1022</v>
      </c>
      <c r="AC39" s="263">
        <v>1118126895</v>
      </c>
      <c r="AD39" s="255" t="s">
        <v>1011</v>
      </c>
      <c r="AE39" s="264"/>
      <c r="AF39" s="265"/>
      <c r="AG39" s="214"/>
    </row>
    <row r="40" spans="1:33" s="216" customFormat="1" ht="15" hidden="1" customHeight="1">
      <c r="A40" s="215">
        <v>34</v>
      </c>
      <c r="B40" s="159" t="s">
        <v>1353</v>
      </c>
      <c r="C40" s="199">
        <v>56</v>
      </c>
      <c r="D40" s="201"/>
      <c r="E40" s="200" t="s">
        <v>1134</v>
      </c>
      <c r="F40" s="201"/>
      <c r="G40" s="201"/>
      <c r="H40" s="204" t="s">
        <v>1200</v>
      </c>
      <c r="I40" s="203" t="s">
        <v>1299</v>
      </c>
      <c r="J40" s="203" t="s">
        <v>1296</v>
      </c>
      <c r="K40" s="203" t="s">
        <v>1298</v>
      </c>
      <c r="L40" s="203" t="s">
        <v>1301</v>
      </c>
      <c r="M40" s="204" t="s">
        <v>1187</v>
      </c>
      <c r="N40" s="205" t="s">
        <v>1295</v>
      </c>
      <c r="O40" s="206" t="s">
        <v>1227</v>
      </c>
      <c r="P40" s="207">
        <v>44131</v>
      </c>
      <c r="Q40" s="238">
        <v>44131</v>
      </c>
      <c r="R40" s="238">
        <v>44370</v>
      </c>
      <c r="S40" s="201"/>
      <c r="T40" s="208">
        <v>495500000</v>
      </c>
      <c r="U40" s="239">
        <v>247750000</v>
      </c>
      <c r="V40" s="240">
        <f t="shared" si="1"/>
        <v>0.5</v>
      </c>
      <c r="W40" s="228"/>
      <c r="X40" s="228"/>
      <c r="Y40" s="228"/>
      <c r="Z40" s="228"/>
      <c r="AA40" s="228"/>
      <c r="AB40" s="204" t="s">
        <v>1208</v>
      </c>
      <c r="AC40" s="212">
        <v>2208123474</v>
      </c>
      <c r="AD40" s="205" t="s">
        <v>1243</v>
      </c>
      <c r="AE40" s="228"/>
      <c r="AF40" s="229"/>
      <c r="AG40" s="214"/>
    </row>
    <row r="41" spans="1:33" s="216" customFormat="1" ht="15" hidden="1" customHeight="1">
      <c r="A41" s="216">
        <v>35</v>
      </c>
      <c r="B41" s="159" t="s">
        <v>1354</v>
      </c>
      <c r="C41" s="199">
        <v>57</v>
      </c>
      <c r="D41" s="201"/>
      <c r="E41" s="200" t="s">
        <v>1134</v>
      </c>
      <c r="F41" s="201"/>
      <c r="G41" s="201"/>
      <c r="H41" s="204" t="s">
        <v>1250</v>
      </c>
      <c r="I41" s="203"/>
      <c r="J41" s="203"/>
      <c r="K41" s="203"/>
      <c r="L41" s="203"/>
      <c r="M41" s="204" t="s">
        <v>1188</v>
      </c>
      <c r="N41" s="205" t="s">
        <v>1189</v>
      </c>
      <c r="O41" s="206" t="s">
        <v>1228</v>
      </c>
      <c r="P41" s="207">
        <v>44134</v>
      </c>
      <c r="Q41" s="236">
        <v>44134</v>
      </c>
      <c r="R41" s="236">
        <v>44153</v>
      </c>
      <c r="S41" s="201"/>
      <c r="T41" s="208">
        <v>19602000</v>
      </c>
      <c r="U41" s="209"/>
      <c r="V41" s="210" t="str">
        <f t="shared" si="1"/>
        <v/>
      </c>
      <c r="W41" s="228"/>
      <c r="X41" s="228"/>
      <c r="Y41" s="228"/>
      <c r="Z41" s="228"/>
      <c r="AA41" s="228"/>
      <c r="AB41" s="204" t="s">
        <v>1209</v>
      </c>
      <c r="AC41" s="212">
        <v>7248800652</v>
      </c>
      <c r="AD41" s="205" t="s">
        <v>1244</v>
      </c>
      <c r="AE41" s="228"/>
      <c r="AF41" s="229"/>
      <c r="AG41" s="214"/>
    </row>
    <row r="42" spans="1:33" s="216" customFormat="1" ht="15" hidden="1" customHeight="1">
      <c r="A42" s="215">
        <v>37</v>
      </c>
      <c r="B42" s="159" t="s">
        <v>1267</v>
      </c>
      <c r="C42" s="199">
        <v>11</v>
      </c>
      <c r="D42" s="199"/>
      <c r="E42" s="200" t="s">
        <v>1104</v>
      </c>
      <c r="F42" s="199"/>
      <c r="G42" s="199"/>
      <c r="H42" s="202" t="s">
        <v>1098</v>
      </c>
      <c r="I42" s="159"/>
      <c r="J42" s="159"/>
      <c r="K42" s="159"/>
      <c r="L42" s="159"/>
      <c r="M42" s="202" t="s">
        <v>1040</v>
      </c>
      <c r="N42" s="217" t="s">
        <v>1064</v>
      </c>
      <c r="O42" s="199" t="s">
        <v>995</v>
      </c>
      <c r="P42" s="218">
        <v>44140</v>
      </c>
      <c r="Q42" s="219">
        <v>44140</v>
      </c>
      <c r="R42" s="219">
        <v>44190</v>
      </c>
      <c r="S42" s="220" t="s">
        <v>1086</v>
      </c>
      <c r="T42" s="221">
        <v>52272000</v>
      </c>
      <c r="U42" s="209"/>
      <c r="V42" s="210" t="str">
        <f t="shared" si="1"/>
        <v/>
      </c>
      <c r="W42" s="222"/>
      <c r="X42" s="222"/>
      <c r="Y42" s="222"/>
      <c r="Z42" s="222"/>
      <c r="AA42" s="223"/>
      <c r="AB42" s="202" t="s">
        <v>1025</v>
      </c>
      <c r="AC42" s="224">
        <v>1068183313</v>
      </c>
      <c r="AD42" s="217" t="s">
        <v>1015</v>
      </c>
      <c r="AE42" s="225"/>
      <c r="AF42" s="200"/>
      <c r="AG42" s="214"/>
    </row>
    <row r="43" spans="1:33" s="215" customFormat="1" ht="15" hidden="1" customHeight="1">
      <c r="A43" s="216">
        <v>38</v>
      </c>
      <c r="B43" s="159" t="s">
        <v>1268</v>
      </c>
      <c r="C43" s="199">
        <v>58</v>
      </c>
      <c r="D43" s="201"/>
      <c r="E43" s="200" t="s">
        <v>1134</v>
      </c>
      <c r="F43" s="201"/>
      <c r="G43" s="201"/>
      <c r="H43" s="204" t="s">
        <v>1200</v>
      </c>
      <c r="I43" s="203"/>
      <c r="J43" s="203"/>
      <c r="K43" s="203"/>
      <c r="L43" s="203"/>
      <c r="M43" s="204" t="s">
        <v>1190</v>
      </c>
      <c r="N43" s="205" t="s">
        <v>1191</v>
      </c>
      <c r="O43" s="206" t="s">
        <v>1229</v>
      </c>
      <c r="P43" s="207">
        <v>44144</v>
      </c>
      <c r="Q43" s="238">
        <v>44144</v>
      </c>
      <c r="R43" s="238">
        <v>44266</v>
      </c>
      <c r="S43" s="201"/>
      <c r="T43" s="208">
        <v>95150000</v>
      </c>
      <c r="U43" s="239">
        <v>47575000</v>
      </c>
      <c r="V43" s="240">
        <f t="shared" si="1"/>
        <v>0.5</v>
      </c>
      <c r="W43" s="228"/>
      <c r="X43" s="228"/>
      <c r="Y43" s="228"/>
      <c r="Z43" s="228"/>
      <c r="AA43" s="228"/>
      <c r="AB43" s="204" t="s">
        <v>1210</v>
      </c>
      <c r="AC43" s="212">
        <v>1208657776</v>
      </c>
      <c r="AD43" s="205" t="s">
        <v>1245</v>
      </c>
      <c r="AE43" s="228"/>
      <c r="AF43" s="229"/>
      <c r="AG43" s="214"/>
    </row>
    <row r="44" spans="1:33" s="215" customFormat="1" ht="15" hidden="1" customHeight="1">
      <c r="A44" s="216">
        <v>39</v>
      </c>
      <c r="B44" s="159" t="s">
        <v>1269</v>
      </c>
      <c r="C44" s="199">
        <v>10</v>
      </c>
      <c r="D44" s="230"/>
      <c r="E44" s="200" t="s">
        <v>1104</v>
      </c>
      <c r="F44" s="230"/>
      <c r="G44" s="230"/>
      <c r="H44" s="202" t="s">
        <v>1098</v>
      </c>
      <c r="I44" s="160"/>
      <c r="J44" s="160"/>
      <c r="K44" s="160"/>
      <c r="L44" s="160"/>
      <c r="M44" s="202" t="s">
        <v>1039</v>
      </c>
      <c r="N44" s="217" t="s">
        <v>1063</v>
      </c>
      <c r="O44" s="199" t="s">
        <v>994</v>
      </c>
      <c r="P44" s="218">
        <v>44147</v>
      </c>
      <c r="Q44" s="242">
        <v>44147</v>
      </c>
      <c r="R44" s="242">
        <v>44185</v>
      </c>
      <c r="S44" s="220" t="s">
        <v>1085</v>
      </c>
      <c r="T44" s="221">
        <v>23320000</v>
      </c>
      <c r="U44" s="209"/>
      <c r="V44" s="210" t="str">
        <f t="shared" si="1"/>
        <v/>
      </c>
      <c r="W44" s="232"/>
      <c r="X44" s="232"/>
      <c r="Y44" s="232"/>
      <c r="Z44" s="232"/>
      <c r="AA44" s="233"/>
      <c r="AB44" s="202" t="s">
        <v>232</v>
      </c>
      <c r="AC44" s="224">
        <v>1288645217</v>
      </c>
      <c r="AD44" s="217" t="s">
        <v>1014</v>
      </c>
      <c r="AE44" s="234"/>
      <c r="AF44" s="235"/>
      <c r="AG44" s="214"/>
    </row>
    <row r="45" spans="1:33" s="215" customFormat="1" ht="15" hidden="1" customHeight="1">
      <c r="A45" s="215">
        <v>40</v>
      </c>
      <c r="B45" s="159" t="s">
        <v>1270</v>
      </c>
      <c r="C45" s="199">
        <v>9</v>
      </c>
      <c r="D45" s="201"/>
      <c r="E45" s="200" t="s">
        <v>1104</v>
      </c>
      <c r="F45" s="199"/>
      <c r="G45" s="199"/>
      <c r="H45" s="202" t="s">
        <v>1098</v>
      </c>
      <c r="I45" s="159"/>
      <c r="J45" s="159"/>
      <c r="K45" s="159"/>
      <c r="L45" s="159"/>
      <c r="M45" s="202" t="s">
        <v>1038</v>
      </c>
      <c r="N45" s="217" t="s">
        <v>1062</v>
      </c>
      <c r="O45" s="199" t="s">
        <v>993</v>
      </c>
      <c r="P45" s="218">
        <v>44167</v>
      </c>
      <c r="Q45" s="219"/>
      <c r="R45" s="219"/>
      <c r="S45" s="220" t="s">
        <v>1084</v>
      </c>
      <c r="T45" s="221">
        <v>104500000</v>
      </c>
      <c r="U45" s="209"/>
      <c r="V45" s="210" t="str">
        <f t="shared" si="1"/>
        <v/>
      </c>
      <c r="W45" s="222"/>
      <c r="X45" s="222"/>
      <c r="Y45" s="222"/>
      <c r="Z45" s="222"/>
      <c r="AA45" s="223"/>
      <c r="AB45" s="202" t="s">
        <v>20</v>
      </c>
      <c r="AC45" s="224">
        <v>1288636042</v>
      </c>
      <c r="AD45" s="217" t="s">
        <v>1008</v>
      </c>
      <c r="AE45" s="225"/>
      <c r="AF45" s="226"/>
      <c r="AG45" s="214"/>
    </row>
    <row r="46" spans="1:33" s="215" customFormat="1" ht="15" hidden="1" customHeight="1">
      <c r="A46" s="216">
        <v>41</v>
      </c>
      <c r="B46" s="159" t="s">
        <v>1271</v>
      </c>
      <c r="C46" s="199">
        <v>8</v>
      </c>
      <c r="D46" s="201"/>
      <c r="E46" s="200" t="s">
        <v>1104</v>
      </c>
      <c r="F46" s="199"/>
      <c r="G46" s="199"/>
      <c r="H46" s="202" t="s">
        <v>1098</v>
      </c>
      <c r="I46" s="159"/>
      <c r="J46" s="159"/>
      <c r="K46" s="159"/>
      <c r="L46" s="159"/>
      <c r="M46" s="202" t="s">
        <v>1037</v>
      </c>
      <c r="N46" s="217" t="s">
        <v>1061</v>
      </c>
      <c r="O46" s="199" t="s">
        <v>992</v>
      </c>
      <c r="P46" s="218">
        <v>44172</v>
      </c>
      <c r="Q46" s="219"/>
      <c r="R46" s="219"/>
      <c r="S46" s="220" t="s">
        <v>1083</v>
      </c>
      <c r="T46" s="221">
        <v>11400000</v>
      </c>
      <c r="U46" s="209"/>
      <c r="V46" s="210" t="str">
        <f t="shared" si="1"/>
        <v/>
      </c>
      <c r="W46" s="222"/>
      <c r="X46" s="222"/>
      <c r="Y46" s="222"/>
      <c r="Z46" s="222"/>
      <c r="AA46" s="223"/>
      <c r="AB46" s="202" t="s">
        <v>1024</v>
      </c>
      <c r="AC46" s="224">
        <v>3668200264</v>
      </c>
      <c r="AD46" s="217" t="s">
        <v>1013</v>
      </c>
      <c r="AE46" s="225"/>
      <c r="AF46" s="226"/>
      <c r="AG46" s="214"/>
    </row>
    <row r="47" spans="1:33" s="215" customFormat="1" ht="15" hidden="1" customHeight="1">
      <c r="A47" s="216">
        <v>42</v>
      </c>
      <c r="B47" s="159" t="s">
        <v>1272</v>
      </c>
      <c r="C47" s="199">
        <v>59</v>
      </c>
      <c r="D47" s="201"/>
      <c r="E47" s="200" t="s">
        <v>1134</v>
      </c>
      <c r="F47" s="201"/>
      <c r="G47" s="201"/>
      <c r="H47" s="204" t="s">
        <v>1200</v>
      </c>
      <c r="I47" s="203"/>
      <c r="J47" s="203"/>
      <c r="K47" s="203"/>
      <c r="L47" s="203"/>
      <c r="M47" s="204" t="s">
        <v>1192</v>
      </c>
      <c r="N47" s="205" t="s">
        <v>1193</v>
      </c>
      <c r="O47" s="206" t="s">
        <v>1230</v>
      </c>
      <c r="P47" s="207">
        <v>44172</v>
      </c>
      <c r="Q47" s="238">
        <v>44172</v>
      </c>
      <c r="R47" s="242">
        <v>44442</v>
      </c>
      <c r="S47" s="201"/>
      <c r="T47" s="208">
        <v>335851450</v>
      </c>
      <c r="U47" s="239">
        <v>166284000</v>
      </c>
      <c r="V47" s="240">
        <f t="shared" si="1"/>
        <v>0.49511175253225792</v>
      </c>
      <c r="W47" s="228"/>
      <c r="X47" s="228"/>
      <c r="Y47" s="228"/>
      <c r="Z47" s="228"/>
      <c r="AA47" s="228"/>
      <c r="AB47" s="204" t="s">
        <v>1204</v>
      </c>
      <c r="AC47" s="212">
        <v>2018192683</v>
      </c>
      <c r="AD47" s="205" t="s">
        <v>1238</v>
      </c>
      <c r="AE47" s="228"/>
      <c r="AF47" s="229"/>
      <c r="AG47" s="214"/>
    </row>
    <row r="48" spans="1:33" s="215" customFormat="1" ht="15" hidden="1" customHeight="1">
      <c r="A48" s="215">
        <v>43</v>
      </c>
      <c r="B48" s="159" t="s">
        <v>1273</v>
      </c>
      <c r="C48" s="199">
        <v>7</v>
      </c>
      <c r="D48" s="201"/>
      <c r="E48" s="200" t="s">
        <v>1104</v>
      </c>
      <c r="F48" s="201"/>
      <c r="G48" s="199"/>
      <c r="H48" s="202" t="s">
        <v>1099</v>
      </c>
      <c r="I48" s="159"/>
      <c r="J48" s="159"/>
      <c r="K48" s="159"/>
      <c r="L48" s="159"/>
      <c r="M48" s="202" t="s">
        <v>1036</v>
      </c>
      <c r="N48" s="217" t="s">
        <v>1060</v>
      </c>
      <c r="O48" s="199" t="s">
        <v>991</v>
      </c>
      <c r="P48" s="218">
        <v>44180</v>
      </c>
      <c r="Q48" s="219">
        <v>44180</v>
      </c>
      <c r="R48" s="219">
        <v>44193</v>
      </c>
      <c r="S48" s="220" t="s">
        <v>1082</v>
      </c>
      <c r="T48" s="221">
        <v>15901100</v>
      </c>
      <c r="U48" s="209"/>
      <c r="V48" s="210" t="str">
        <f t="shared" si="1"/>
        <v/>
      </c>
      <c r="W48" s="222"/>
      <c r="X48" s="222"/>
      <c r="Y48" s="222"/>
      <c r="Z48" s="222"/>
      <c r="AA48" s="223"/>
      <c r="AB48" s="202" t="s">
        <v>1023</v>
      </c>
      <c r="AC48" s="224">
        <v>2042945328</v>
      </c>
      <c r="AD48" s="217" t="s">
        <v>1012</v>
      </c>
      <c r="AE48" s="225"/>
      <c r="AF48" s="226"/>
      <c r="AG48" s="214"/>
    </row>
    <row r="49" spans="1:33" ht="15" hidden="1" customHeight="1">
      <c r="A49" s="216">
        <v>44</v>
      </c>
      <c r="B49" s="159" t="s">
        <v>1274</v>
      </c>
      <c r="C49" s="199">
        <v>60</v>
      </c>
      <c r="D49" s="201"/>
      <c r="E49" s="200" t="s">
        <v>1134</v>
      </c>
      <c r="F49" s="201"/>
      <c r="G49" s="201"/>
      <c r="H49" s="204" t="s">
        <v>1250</v>
      </c>
      <c r="I49" s="203"/>
      <c r="J49" s="203"/>
      <c r="K49" s="203"/>
      <c r="L49" s="203"/>
      <c r="M49" s="204" t="s">
        <v>1194</v>
      </c>
      <c r="N49" s="205" t="s">
        <v>1195</v>
      </c>
      <c r="O49" s="206" t="s">
        <v>1231</v>
      </c>
      <c r="P49" s="207">
        <v>44180</v>
      </c>
      <c r="Q49" s="236">
        <v>44197</v>
      </c>
      <c r="R49" s="236">
        <v>44561</v>
      </c>
      <c r="S49" s="201"/>
      <c r="T49" s="208">
        <v>4011700</v>
      </c>
      <c r="U49" s="209"/>
      <c r="V49" s="210" t="str">
        <f t="shared" si="1"/>
        <v/>
      </c>
      <c r="W49" s="228"/>
      <c r="X49" s="228"/>
      <c r="Y49" s="228"/>
      <c r="Z49" s="228"/>
      <c r="AA49" s="228"/>
      <c r="AB49" s="241"/>
      <c r="AC49" s="212">
        <v>6798101070</v>
      </c>
      <c r="AD49" s="205" t="s">
        <v>1246</v>
      </c>
      <c r="AE49" s="228"/>
      <c r="AF49" s="229"/>
    </row>
    <row r="50" spans="1:33" s="267" customFormat="1" ht="15" hidden="1" customHeight="1">
      <c r="A50" s="302">
        <v>45</v>
      </c>
      <c r="B50" s="254"/>
      <c r="C50" s="254">
        <v>6</v>
      </c>
      <c r="D50" s="254"/>
      <c r="E50" s="254" t="s">
        <v>1104</v>
      </c>
      <c r="F50" s="254"/>
      <c r="G50" s="254"/>
      <c r="H50" s="254" t="s">
        <v>1098</v>
      </c>
      <c r="I50" s="254"/>
      <c r="J50" s="254"/>
      <c r="K50" s="254"/>
      <c r="L50" s="254"/>
      <c r="M50" s="254" t="s">
        <v>1035</v>
      </c>
      <c r="N50" s="255" t="s">
        <v>1059</v>
      </c>
      <c r="O50" s="254" t="s">
        <v>990</v>
      </c>
      <c r="P50" s="256">
        <v>44181</v>
      </c>
      <c r="Q50" s="303"/>
      <c r="R50" s="303"/>
      <c r="S50" s="255" t="s">
        <v>1081</v>
      </c>
      <c r="T50" s="258">
        <v>43920000</v>
      </c>
      <c r="U50" s="259"/>
      <c r="V50" s="260" t="str">
        <f t="shared" si="1"/>
        <v/>
      </c>
      <c r="W50" s="261"/>
      <c r="X50" s="261"/>
      <c r="Y50" s="261"/>
      <c r="Z50" s="261"/>
      <c r="AA50" s="262"/>
      <c r="AB50" s="254" t="s">
        <v>1022</v>
      </c>
      <c r="AC50" s="263">
        <v>1118126895</v>
      </c>
      <c r="AD50" s="255" t="s">
        <v>1011</v>
      </c>
      <c r="AE50" s="304"/>
      <c r="AF50" s="305"/>
      <c r="AG50" s="266"/>
    </row>
    <row r="51" spans="1:33" s="267" customFormat="1" ht="15" hidden="1" customHeight="1">
      <c r="A51" s="215">
        <v>46</v>
      </c>
      <c r="B51" s="159" t="s">
        <v>1356</v>
      </c>
      <c r="C51" s="199">
        <v>61</v>
      </c>
      <c r="D51" s="201"/>
      <c r="E51" s="200" t="s">
        <v>1134</v>
      </c>
      <c r="F51" s="201"/>
      <c r="G51" s="201"/>
      <c r="H51" s="204" t="s">
        <v>1099</v>
      </c>
      <c r="I51" s="203"/>
      <c r="J51" s="203"/>
      <c r="K51" s="203"/>
      <c r="L51" s="203"/>
      <c r="M51" s="204" t="s">
        <v>1196</v>
      </c>
      <c r="N51" s="205" t="s">
        <v>1197</v>
      </c>
      <c r="O51" s="206" t="s">
        <v>1232</v>
      </c>
      <c r="P51" s="207">
        <v>44187</v>
      </c>
      <c r="Q51" s="238">
        <v>44187</v>
      </c>
      <c r="R51" s="238">
        <v>44286</v>
      </c>
      <c r="S51" s="201"/>
      <c r="T51" s="208">
        <v>114800000</v>
      </c>
      <c r="U51" s="239">
        <v>68880000</v>
      </c>
      <c r="V51" s="240">
        <f t="shared" si="1"/>
        <v>0.6</v>
      </c>
      <c r="W51" s="228"/>
      <c r="X51" s="228"/>
      <c r="Y51" s="228"/>
      <c r="Z51" s="228"/>
      <c r="AA51" s="228"/>
      <c r="AB51" s="204" t="s">
        <v>1211</v>
      </c>
      <c r="AC51" s="212">
        <v>1168148332</v>
      </c>
      <c r="AD51" s="205" t="s">
        <v>1247</v>
      </c>
      <c r="AE51" s="228"/>
      <c r="AF51" s="229"/>
      <c r="AG51" s="266"/>
    </row>
    <row r="52" spans="1:33" ht="15" hidden="1" customHeight="1">
      <c r="A52" s="216">
        <v>47</v>
      </c>
      <c r="B52" s="159" t="s">
        <v>1357</v>
      </c>
      <c r="C52" s="199">
        <v>5</v>
      </c>
      <c r="D52" s="230"/>
      <c r="E52" s="200" t="s">
        <v>1104</v>
      </c>
      <c r="F52" s="230"/>
      <c r="G52" s="230"/>
      <c r="H52" s="202" t="s">
        <v>1098</v>
      </c>
      <c r="I52" s="160"/>
      <c r="J52" s="160"/>
      <c r="K52" s="160"/>
      <c r="L52" s="160"/>
      <c r="M52" s="202" t="s">
        <v>1034</v>
      </c>
      <c r="N52" s="217" t="s">
        <v>1058</v>
      </c>
      <c r="O52" s="199" t="s">
        <v>989</v>
      </c>
      <c r="P52" s="218">
        <v>44188</v>
      </c>
      <c r="Q52" s="231"/>
      <c r="R52" s="231"/>
      <c r="S52" s="220" t="s">
        <v>1080</v>
      </c>
      <c r="T52" s="221">
        <v>14980000</v>
      </c>
      <c r="U52" s="209"/>
      <c r="V52" s="210" t="str">
        <f t="shared" si="1"/>
        <v/>
      </c>
      <c r="W52" s="232"/>
      <c r="X52" s="232"/>
      <c r="Y52" s="222"/>
      <c r="Z52" s="232"/>
      <c r="AA52" s="233"/>
      <c r="AB52" s="202" t="s">
        <v>1021</v>
      </c>
      <c r="AC52" s="224">
        <v>1148193049</v>
      </c>
      <c r="AD52" s="217" t="s">
        <v>1010</v>
      </c>
      <c r="AE52" s="234"/>
      <c r="AF52" s="235"/>
    </row>
    <row r="53" spans="1:33" ht="15" hidden="1" customHeight="1">
      <c r="A53" s="216">
        <v>48</v>
      </c>
      <c r="B53" s="159" t="s">
        <v>1275</v>
      </c>
      <c r="C53" s="199">
        <v>2</v>
      </c>
      <c r="D53" s="199"/>
      <c r="E53" s="200" t="s">
        <v>1104</v>
      </c>
      <c r="F53" s="199"/>
      <c r="G53" s="199"/>
      <c r="H53" s="202" t="s">
        <v>1098</v>
      </c>
      <c r="I53" s="159"/>
      <c r="J53" s="159"/>
      <c r="K53" s="159"/>
      <c r="L53" s="159"/>
      <c r="M53" s="202" t="s">
        <v>1031</v>
      </c>
      <c r="N53" s="217" t="s">
        <v>1055</v>
      </c>
      <c r="O53" s="199" t="s">
        <v>988</v>
      </c>
      <c r="P53" s="218">
        <v>44195</v>
      </c>
      <c r="Q53" s="219"/>
      <c r="R53" s="219"/>
      <c r="S53" s="220" t="s">
        <v>1079</v>
      </c>
      <c r="T53" s="221">
        <v>26180000</v>
      </c>
      <c r="U53" s="209"/>
      <c r="V53" s="210" t="str">
        <f t="shared" si="1"/>
        <v/>
      </c>
      <c r="W53" s="222"/>
      <c r="X53" s="222"/>
      <c r="Y53" s="222"/>
      <c r="Z53" s="222"/>
      <c r="AA53" s="223"/>
      <c r="AB53" s="202" t="s">
        <v>124</v>
      </c>
      <c r="AC53" s="224">
        <v>1138629821</v>
      </c>
      <c r="AD53" s="217" t="s">
        <v>1009</v>
      </c>
      <c r="AE53" s="225"/>
      <c r="AF53" s="226"/>
    </row>
    <row r="54" spans="1:33" ht="15" hidden="1" customHeight="1">
      <c r="A54" s="215">
        <v>49</v>
      </c>
      <c r="B54" s="159" t="s">
        <v>1276</v>
      </c>
      <c r="C54" s="199">
        <v>3</v>
      </c>
      <c r="D54" s="199"/>
      <c r="E54" s="200" t="s">
        <v>1104</v>
      </c>
      <c r="F54" s="199"/>
      <c r="G54" s="199"/>
      <c r="H54" s="202" t="s">
        <v>1098</v>
      </c>
      <c r="I54" s="159"/>
      <c r="J54" s="159"/>
      <c r="K54" s="159"/>
      <c r="L54" s="159"/>
      <c r="M54" s="202" t="s">
        <v>1032</v>
      </c>
      <c r="N54" s="217" t="s">
        <v>1056</v>
      </c>
      <c r="O54" s="199" t="s">
        <v>988</v>
      </c>
      <c r="P54" s="218">
        <v>44195</v>
      </c>
      <c r="Q54" s="219">
        <v>44195</v>
      </c>
      <c r="R54" s="219">
        <v>44196</v>
      </c>
      <c r="S54" s="220" t="s">
        <v>1079</v>
      </c>
      <c r="T54" s="221">
        <v>12320000</v>
      </c>
      <c r="U54" s="209"/>
      <c r="V54" s="210" t="str">
        <f t="shared" si="1"/>
        <v/>
      </c>
      <c r="W54" s="222"/>
      <c r="X54" s="222"/>
      <c r="Y54" s="222"/>
      <c r="Z54" s="222"/>
      <c r="AA54" s="223"/>
      <c r="AB54" s="202" t="s">
        <v>124</v>
      </c>
      <c r="AC54" s="224">
        <v>1138629821</v>
      </c>
      <c r="AD54" s="217" t="s">
        <v>1009</v>
      </c>
      <c r="AE54" s="225"/>
      <c r="AF54" s="226"/>
    </row>
    <row r="55" spans="1:33" ht="15" hidden="1" customHeight="1">
      <c r="A55" s="216">
        <v>50</v>
      </c>
      <c r="B55" s="159" t="s">
        <v>1277</v>
      </c>
      <c r="C55" s="199">
        <v>4</v>
      </c>
      <c r="D55" s="199"/>
      <c r="E55" s="200" t="s">
        <v>1104</v>
      </c>
      <c r="F55" s="199"/>
      <c r="G55" s="199"/>
      <c r="H55" s="202" t="s">
        <v>1098</v>
      </c>
      <c r="I55" s="159"/>
      <c r="J55" s="159"/>
      <c r="K55" s="159"/>
      <c r="L55" s="159"/>
      <c r="M55" s="202" t="s">
        <v>1033</v>
      </c>
      <c r="N55" s="217" t="s">
        <v>1057</v>
      </c>
      <c r="O55" s="199" t="s">
        <v>988</v>
      </c>
      <c r="P55" s="218">
        <v>44195</v>
      </c>
      <c r="Q55" s="219">
        <v>44195</v>
      </c>
      <c r="R55" s="219">
        <v>44196</v>
      </c>
      <c r="S55" s="220" t="s">
        <v>1079</v>
      </c>
      <c r="T55" s="221">
        <v>38280000</v>
      </c>
      <c r="U55" s="209"/>
      <c r="V55" s="210" t="str">
        <f t="shared" si="1"/>
        <v/>
      </c>
      <c r="W55" s="222"/>
      <c r="X55" s="222"/>
      <c r="Y55" s="222"/>
      <c r="Z55" s="222"/>
      <c r="AA55" s="223"/>
      <c r="AB55" s="202" t="s">
        <v>124</v>
      </c>
      <c r="AC55" s="224">
        <v>1138629821</v>
      </c>
      <c r="AD55" s="217" t="s">
        <v>1009</v>
      </c>
      <c r="AE55" s="225"/>
      <c r="AF55" s="226"/>
    </row>
    <row r="56" spans="1:33" s="216" customFormat="1" ht="15" hidden="1" customHeight="1">
      <c r="A56" s="216">
        <v>1</v>
      </c>
      <c r="B56" s="487" t="s">
        <v>1355</v>
      </c>
      <c r="C56" s="200">
        <v>30</v>
      </c>
      <c r="D56" s="200"/>
      <c r="E56" s="200" t="s">
        <v>1134</v>
      </c>
      <c r="F56" s="200"/>
      <c r="G56" s="200"/>
      <c r="H56" s="200" t="s">
        <v>1098</v>
      </c>
      <c r="I56" s="200"/>
      <c r="J56" s="200"/>
      <c r="K56" s="200"/>
      <c r="L56" s="200"/>
      <c r="M56" s="458" t="s">
        <v>1117</v>
      </c>
      <c r="N56" s="459" t="s">
        <v>1118</v>
      </c>
      <c r="O56" s="458" t="s">
        <v>1141</v>
      </c>
      <c r="P56" s="427">
        <v>44197</v>
      </c>
      <c r="Q56" s="488">
        <v>44197</v>
      </c>
      <c r="R56" s="488">
        <v>44561</v>
      </c>
      <c r="S56" s="431"/>
      <c r="T56" s="460">
        <v>3300000</v>
      </c>
      <c r="U56" s="460"/>
      <c r="V56" s="461" t="str">
        <f t="shared" si="1"/>
        <v/>
      </c>
      <c r="W56" s="222"/>
      <c r="X56" s="222"/>
      <c r="Y56" s="222"/>
      <c r="Z56" s="222"/>
      <c r="AA56" s="223"/>
      <c r="AB56" s="458" t="s">
        <v>1135</v>
      </c>
      <c r="AC56" s="430">
        <v>1208766893</v>
      </c>
      <c r="AD56" s="459" t="s">
        <v>1146</v>
      </c>
      <c r="AE56" s="462"/>
      <c r="AF56" s="237"/>
      <c r="AG56" s="457"/>
    </row>
    <row r="57" spans="1:33" s="216" customFormat="1" ht="15" hidden="1" customHeight="1">
      <c r="A57" s="216">
        <v>2</v>
      </c>
      <c r="B57" s="487" t="s">
        <v>1577</v>
      </c>
      <c r="C57" s="200">
        <v>32</v>
      </c>
      <c r="D57" s="200"/>
      <c r="E57" s="200" t="s">
        <v>1134</v>
      </c>
      <c r="F57" s="200"/>
      <c r="G57" s="200"/>
      <c r="H57" s="200" t="s">
        <v>1098</v>
      </c>
      <c r="I57" s="200"/>
      <c r="J57" s="200"/>
      <c r="K57" s="200"/>
      <c r="L57" s="200"/>
      <c r="M57" s="458" t="s">
        <v>1121</v>
      </c>
      <c r="N57" s="459" t="s">
        <v>1294</v>
      </c>
      <c r="O57" s="458" t="s">
        <v>1141</v>
      </c>
      <c r="P57" s="427">
        <v>44197</v>
      </c>
      <c r="Q57" s="489">
        <v>44197</v>
      </c>
      <c r="R57" s="489">
        <v>44561</v>
      </c>
      <c r="S57" s="200"/>
      <c r="T57" s="460">
        <v>1848000</v>
      </c>
      <c r="U57" s="460">
        <v>0</v>
      </c>
      <c r="V57" s="461" t="str">
        <f>IF(U57/T57=0,"",U57/T57)</f>
        <v/>
      </c>
      <c r="W57" s="222"/>
      <c r="X57" s="222"/>
      <c r="Y57" s="222"/>
      <c r="Z57" s="222"/>
      <c r="AA57" s="223"/>
      <c r="AB57" s="458" t="s">
        <v>1136</v>
      </c>
      <c r="AC57" s="430">
        <v>1068602412</v>
      </c>
      <c r="AD57" s="459" t="s">
        <v>1147</v>
      </c>
      <c r="AE57" s="462"/>
      <c r="AF57" s="237"/>
      <c r="AG57" s="457"/>
    </row>
    <row r="58" spans="1:33" s="216" customFormat="1" ht="15" hidden="1" customHeight="1">
      <c r="A58" s="216">
        <v>3</v>
      </c>
      <c r="B58" s="487" t="s">
        <v>1278</v>
      </c>
      <c r="C58" s="200">
        <v>33</v>
      </c>
      <c r="D58" s="200"/>
      <c r="E58" s="200" t="s">
        <v>1134</v>
      </c>
      <c r="F58" s="200"/>
      <c r="G58" s="200"/>
      <c r="H58" s="200" t="s">
        <v>1098</v>
      </c>
      <c r="I58" s="200"/>
      <c r="J58" s="200"/>
      <c r="K58" s="200"/>
      <c r="L58" s="200"/>
      <c r="M58" s="458" t="s">
        <v>1122</v>
      </c>
      <c r="N58" s="459" t="s">
        <v>1123</v>
      </c>
      <c r="O58" s="458" t="s">
        <v>1141</v>
      </c>
      <c r="P58" s="427">
        <v>44197</v>
      </c>
      <c r="Q58" s="488">
        <v>44197</v>
      </c>
      <c r="R58" s="488">
        <v>44561</v>
      </c>
      <c r="S58" s="431"/>
      <c r="T58" s="460">
        <v>2376000</v>
      </c>
      <c r="U58" s="460"/>
      <c r="V58" s="461" t="str">
        <f>IF(U58/T58=0,"",U58/T58)</f>
        <v/>
      </c>
      <c r="W58" s="222"/>
      <c r="X58" s="222"/>
      <c r="Y58" s="222"/>
      <c r="Z58" s="222"/>
      <c r="AA58" s="223"/>
      <c r="AB58" s="458" t="s">
        <v>1137</v>
      </c>
      <c r="AC58" s="430">
        <v>1081458443</v>
      </c>
      <c r="AD58" s="459" t="s">
        <v>1148</v>
      </c>
      <c r="AE58" s="462"/>
      <c r="AF58" s="237"/>
      <c r="AG58" s="457"/>
    </row>
    <row r="59" spans="1:33" s="216" customFormat="1" ht="15" hidden="1" customHeight="1">
      <c r="A59" s="216">
        <v>4</v>
      </c>
      <c r="B59" s="487" t="s">
        <v>1279</v>
      </c>
      <c r="C59" s="200">
        <v>34</v>
      </c>
      <c r="D59" s="200"/>
      <c r="E59" s="200" t="s">
        <v>1134</v>
      </c>
      <c r="F59" s="200"/>
      <c r="G59" s="200"/>
      <c r="H59" s="200" t="s">
        <v>1098</v>
      </c>
      <c r="I59" s="200"/>
      <c r="J59" s="200"/>
      <c r="K59" s="200"/>
      <c r="L59" s="200"/>
      <c r="M59" s="458" t="s">
        <v>1124</v>
      </c>
      <c r="N59" s="459" t="s">
        <v>1125</v>
      </c>
      <c r="O59" s="458" t="s">
        <v>1142</v>
      </c>
      <c r="P59" s="427">
        <v>44200</v>
      </c>
      <c r="Q59" s="488">
        <v>44197</v>
      </c>
      <c r="R59" s="488">
        <v>44561</v>
      </c>
      <c r="S59" s="431"/>
      <c r="T59" s="460">
        <v>1980000</v>
      </c>
      <c r="U59" s="460"/>
      <c r="V59" s="461" t="str">
        <f>IF(U59/T59=0,"",U59/T59)</f>
        <v/>
      </c>
      <c r="W59" s="222"/>
      <c r="X59" s="222"/>
      <c r="Y59" s="222"/>
      <c r="Z59" s="222"/>
      <c r="AA59" s="223"/>
      <c r="AB59" s="458" t="s">
        <v>1138</v>
      </c>
      <c r="AC59" s="430">
        <v>7608101944</v>
      </c>
      <c r="AD59" s="459" t="s">
        <v>1149</v>
      </c>
      <c r="AE59" s="462"/>
      <c r="AF59" s="237"/>
      <c r="AG59" s="457"/>
    </row>
    <row r="60" spans="1:33" s="216" customFormat="1" ht="15" hidden="1" customHeight="1">
      <c r="A60" s="216">
        <v>5</v>
      </c>
      <c r="B60" s="487" t="s">
        <v>1280</v>
      </c>
      <c r="C60" s="200">
        <v>35</v>
      </c>
      <c r="D60" s="200"/>
      <c r="E60" s="200" t="s">
        <v>1134</v>
      </c>
      <c r="F60" s="200"/>
      <c r="G60" s="200"/>
      <c r="H60" s="200" t="s">
        <v>1098</v>
      </c>
      <c r="I60" s="200"/>
      <c r="J60" s="200"/>
      <c r="K60" s="200"/>
      <c r="L60" s="200"/>
      <c r="M60" s="458" t="s">
        <v>1126</v>
      </c>
      <c r="N60" s="459" t="s">
        <v>1127</v>
      </c>
      <c r="O60" s="458" t="s">
        <v>1141</v>
      </c>
      <c r="P60" s="427">
        <v>44197</v>
      </c>
      <c r="Q60" s="488">
        <v>44197</v>
      </c>
      <c r="R60" s="488">
        <v>44561</v>
      </c>
      <c r="S60" s="431"/>
      <c r="T60" s="460">
        <v>3960000</v>
      </c>
      <c r="U60" s="460"/>
      <c r="V60" s="461" t="str">
        <f>IF(U60/T60=0,"",U60/T60)</f>
        <v/>
      </c>
      <c r="W60" s="222"/>
      <c r="X60" s="222"/>
      <c r="Y60" s="222"/>
      <c r="Z60" s="222"/>
      <c r="AA60" s="223"/>
      <c r="AB60" s="458" t="s">
        <v>139</v>
      </c>
      <c r="AC60" s="430">
        <v>3018174419</v>
      </c>
      <c r="AD60" s="459" t="s">
        <v>164</v>
      </c>
      <c r="AE60" s="462"/>
      <c r="AF60" s="237"/>
      <c r="AG60" s="457"/>
    </row>
    <row r="61" spans="1:33" s="216" customFormat="1" ht="15" hidden="1" customHeight="1">
      <c r="A61" s="216">
        <v>6</v>
      </c>
      <c r="B61" s="487" t="s">
        <v>1281</v>
      </c>
      <c r="C61" s="200">
        <v>31</v>
      </c>
      <c r="D61" s="200"/>
      <c r="E61" s="200" t="s">
        <v>1134</v>
      </c>
      <c r="F61" s="200"/>
      <c r="G61" s="200"/>
      <c r="H61" s="200" t="s">
        <v>1098</v>
      </c>
      <c r="I61" s="200"/>
      <c r="J61" s="200"/>
      <c r="K61" s="200"/>
      <c r="L61" s="200"/>
      <c r="M61" s="458" t="s">
        <v>1119</v>
      </c>
      <c r="N61" s="459" t="s">
        <v>1120</v>
      </c>
      <c r="O61" s="458" t="s">
        <v>1141</v>
      </c>
      <c r="P61" s="427">
        <v>44197</v>
      </c>
      <c r="Q61" s="488">
        <v>44197</v>
      </c>
      <c r="R61" s="488">
        <v>44561</v>
      </c>
      <c r="S61" s="431"/>
      <c r="T61" s="460">
        <v>597600</v>
      </c>
      <c r="U61" s="460"/>
      <c r="V61" s="461" t="str">
        <f t="shared" si="1"/>
        <v/>
      </c>
      <c r="W61" s="222"/>
      <c r="X61" s="222"/>
      <c r="Y61" s="222"/>
      <c r="Z61" s="222"/>
      <c r="AA61" s="223"/>
      <c r="AB61" s="458" t="s">
        <v>1139</v>
      </c>
      <c r="AC61" s="430">
        <v>1198160029</v>
      </c>
      <c r="AD61" s="459" t="s">
        <v>1150</v>
      </c>
      <c r="AE61" s="462"/>
      <c r="AF61" s="237"/>
      <c r="AG61" s="457"/>
    </row>
    <row r="62" spans="1:33" s="216" customFormat="1" ht="15" hidden="1" customHeight="1">
      <c r="A62" s="216">
        <v>7</v>
      </c>
      <c r="B62" s="487" t="s">
        <v>1282</v>
      </c>
      <c r="C62" s="200">
        <v>36</v>
      </c>
      <c r="D62" s="200"/>
      <c r="E62" s="200" t="s">
        <v>1134</v>
      </c>
      <c r="F62" s="200"/>
      <c r="G62" s="200"/>
      <c r="H62" s="200" t="s">
        <v>1098</v>
      </c>
      <c r="I62" s="200"/>
      <c r="J62" s="200"/>
      <c r="K62" s="200"/>
      <c r="L62" s="200"/>
      <c r="M62" s="458" t="s">
        <v>1128</v>
      </c>
      <c r="N62" s="459" t="s">
        <v>1129</v>
      </c>
      <c r="O62" s="458" t="s">
        <v>1143</v>
      </c>
      <c r="P62" s="427">
        <v>44208</v>
      </c>
      <c r="Q62" s="488">
        <v>44208</v>
      </c>
      <c r="R62" s="488">
        <v>44561</v>
      </c>
      <c r="S62" s="431"/>
      <c r="T62" s="460">
        <v>11880000</v>
      </c>
      <c r="U62" s="460"/>
      <c r="V62" s="461" t="str">
        <f t="shared" si="1"/>
        <v/>
      </c>
      <c r="W62" s="222"/>
      <c r="X62" s="222"/>
      <c r="Y62" s="222"/>
      <c r="Z62" s="222"/>
      <c r="AA62" s="223"/>
      <c r="AB62" s="458" t="s">
        <v>136</v>
      </c>
      <c r="AC62" s="430">
        <v>1208786787</v>
      </c>
      <c r="AD62" s="459" t="s">
        <v>1151</v>
      </c>
      <c r="AE62" s="462"/>
      <c r="AF62" s="237"/>
      <c r="AG62" s="457"/>
    </row>
    <row r="63" spans="1:33" s="216" customFormat="1" ht="15" hidden="1" customHeight="1">
      <c r="A63" s="216">
        <v>8</v>
      </c>
      <c r="B63" s="487" t="s">
        <v>1283</v>
      </c>
      <c r="C63" s="200">
        <v>37</v>
      </c>
      <c r="D63" s="200"/>
      <c r="E63" s="200" t="s">
        <v>1134</v>
      </c>
      <c r="F63" s="200"/>
      <c r="G63" s="200"/>
      <c r="H63" s="200" t="s">
        <v>1098</v>
      </c>
      <c r="I63" s="200"/>
      <c r="J63" s="200"/>
      <c r="K63" s="200"/>
      <c r="L63" s="200"/>
      <c r="M63" s="458" t="s">
        <v>1130</v>
      </c>
      <c r="N63" s="459" t="s">
        <v>1131</v>
      </c>
      <c r="O63" s="458" t="s">
        <v>1144</v>
      </c>
      <c r="P63" s="427">
        <v>44216</v>
      </c>
      <c r="Q63" s="488">
        <v>44216</v>
      </c>
      <c r="R63" s="488">
        <v>44316</v>
      </c>
      <c r="S63" s="431"/>
      <c r="T63" s="460">
        <v>10000000</v>
      </c>
      <c r="U63" s="460"/>
      <c r="V63" s="461" t="str">
        <f t="shared" si="1"/>
        <v/>
      </c>
      <c r="W63" s="222"/>
      <c r="X63" s="222"/>
      <c r="Y63" s="222"/>
      <c r="Z63" s="222"/>
      <c r="AA63" s="223"/>
      <c r="AB63" s="458" t="s">
        <v>1140</v>
      </c>
      <c r="AC63" s="430">
        <v>2298200586</v>
      </c>
      <c r="AD63" s="459" t="s">
        <v>1152</v>
      </c>
      <c r="AE63" s="462"/>
      <c r="AF63" s="237"/>
      <c r="AG63" s="457"/>
    </row>
    <row r="64" spans="1:33" s="216" customFormat="1" ht="15" hidden="1" customHeight="1">
      <c r="A64" s="216">
        <v>9</v>
      </c>
      <c r="B64" s="487" t="s">
        <v>1284</v>
      </c>
      <c r="C64" s="200">
        <v>38</v>
      </c>
      <c r="D64" s="200"/>
      <c r="E64" s="200" t="s">
        <v>1134</v>
      </c>
      <c r="F64" s="200"/>
      <c r="G64" s="200"/>
      <c r="H64" s="200" t="s">
        <v>1098</v>
      </c>
      <c r="I64" s="200"/>
      <c r="J64" s="200"/>
      <c r="K64" s="200"/>
      <c r="L64" s="200"/>
      <c r="M64" s="458" t="s">
        <v>1132</v>
      </c>
      <c r="N64" s="459" t="s">
        <v>1133</v>
      </c>
      <c r="O64" s="458" t="s">
        <v>1145</v>
      </c>
      <c r="P64" s="427">
        <v>44224</v>
      </c>
      <c r="Q64" s="490">
        <v>44224</v>
      </c>
      <c r="R64" s="490">
        <v>44561</v>
      </c>
      <c r="S64" s="200"/>
      <c r="T64" s="460">
        <v>39700000</v>
      </c>
      <c r="U64" s="460"/>
      <c r="V64" s="461" t="str">
        <f t="shared" si="1"/>
        <v/>
      </c>
      <c r="W64" s="200"/>
      <c r="X64" s="200"/>
      <c r="Y64" s="200"/>
      <c r="Z64" s="200"/>
      <c r="AA64" s="200"/>
      <c r="AB64" s="458" t="s">
        <v>22</v>
      </c>
      <c r="AC64" s="430">
        <v>2038128023</v>
      </c>
      <c r="AD64" s="459" t="s">
        <v>23</v>
      </c>
      <c r="AE64" s="200"/>
      <c r="AF64" s="417"/>
      <c r="AG64" s="457"/>
    </row>
    <row r="65" spans="1:33" s="216" customFormat="1" ht="15" hidden="1" customHeight="1">
      <c r="A65" s="216">
        <v>10</v>
      </c>
      <c r="B65" s="487" t="s">
        <v>1285</v>
      </c>
      <c r="C65" s="200">
        <v>26</v>
      </c>
      <c r="D65" s="200"/>
      <c r="E65" s="200" t="s">
        <v>609</v>
      </c>
      <c r="F65" s="200"/>
      <c r="G65" s="200"/>
      <c r="H65" s="200" t="s">
        <v>1099</v>
      </c>
      <c r="I65" s="200"/>
      <c r="J65" s="200" t="s">
        <v>1290</v>
      </c>
      <c r="K65" s="200"/>
      <c r="L65" s="200"/>
      <c r="M65" s="200" t="s">
        <v>1100</v>
      </c>
      <c r="N65" s="456" t="s">
        <v>1101</v>
      </c>
      <c r="O65" s="427">
        <v>44225</v>
      </c>
      <c r="P65" s="427">
        <v>44225</v>
      </c>
      <c r="Q65" s="490">
        <v>44225</v>
      </c>
      <c r="R65" s="427">
        <v>44277</v>
      </c>
      <c r="S65" s="431"/>
      <c r="T65" s="463">
        <v>452102000</v>
      </c>
      <c r="U65" s="460"/>
      <c r="V65" s="461" t="str">
        <f t="shared" si="1"/>
        <v/>
      </c>
      <c r="W65" s="222"/>
      <c r="X65" s="222"/>
      <c r="Y65" s="222"/>
      <c r="Z65" s="222"/>
      <c r="AA65" s="223"/>
      <c r="AB65" s="200" t="s">
        <v>1105</v>
      </c>
      <c r="AC65" s="200">
        <v>6758600375</v>
      </c>
      <c r="AD65" s="456" t="s">
        <v>1107</v>
      </c>
      <c r="AE65" s="462"/>
      <c r="AF65" s="237"/>
      <c r="AG65" s="457"/>
    </row>
    <row r="66" spans="1:33" s="216" customFormat="1" ht="15" hidden="1" customHeight="1">
      <c r="A66" s="216">
        <v>11</v>
      </c>
      <c r="B66" s="487" t="s">
        <v>1286</v>
      </c>
      <c r="C66" s="200">
        <v>27</v>
      </c>
      <c r="D66" s="200"/>
      <c r="E66" s="200" t="s">
        <v>609</v>
      </c>
      <c r="F66" s="200"/>
      <c r="G66" s="200"/>
      <c r="H66" s="200" t="s">
        <v>1099</v>
      </c>
      <c r="I66" s="200"/>
      <c r="J66" s="200" t="s">
        <v>1290</v>
      </c>
      <c r="K66" s="200"/>
      <c r="L66" s="200"/>
      <c r="M66" s="200" t="s">
        <v>1102</v>
      </c>
      <c r="N66" s="417" t="s">
        <v>1103</v>
      </c>
      <c r="O66" s="427">
        <v>44225</v>
      </c>
      <c r="P66" s="427">
        <v>44225</v>
      </c>
      <c r="Q66" s="490">
        <v>44225</v>
      </c>
      <c r="R66" s="427">
        <v>44277</v>
      </c>
      <c r="S66" s="431"/>
      <c r="T66" s="463">
        <v>92781000</v>
      </c>
      <c r="U66" s="460"/>
      <c r="V66" s="461" t="str">
        <f t="shared" si="1"/>
        <v/>
      </c>
      <c r="W66" s="200" t="s">
        <v>1464</v>
      </c>
      <c r="X66" s="222"/>
      <c r="Y66" s="222"/>
      <c r="Z66" s="222"/>
      <c r="AA66" s="223"/>
      <c r="AB66" s="200" t="s">
        <v>1106</v>
      </c>
      <c r="AC66" s="200">
        <v>1241488314</v>
      </c>
      <c r="AD66" s="456" t="s">
        <v>1108</v>
      </c>
      <c r="AE66" s="462"/>
      <c r="AF66" s="237"/>
      <c r="AG66" s="457"/>
    </row>
    <row r="67" spans="1:33" s="216" customFormat="1" ht="15" hidden="1" customHeight="1">
      <c r="A67" s="216">
        <v>12</v>
      </c>
      <c r="B67" s="487" t="s">
        <v>1287</v>
      </c>
      <c r="C67" s="200">
        <v>1</v>
      </c>
      <c r="D67" s="200"/>
      <c r="E67" s="200" t="s">
        <v>1104</v>
      </c>
      <c r="F67" s="200"/>
      <c r="G67" s="200"/>
      <c r="H67" s="200" t="s">
        <v>1098</v>
      </c>
      <c r="I67" s="200"/>
      <c r="J67" s="200"/>
      <c r="K67" s="200"/>
      <c r="L67" s="200"/>
      <c r="M67" s="211" t="s">
        <v>1030</v>
      </c>
      <c r="N67" s="417" t="s">
        <v>1054</v>
      </c>
      <c r="O67" s="200" t="s">
        <v>987</v>
      </c>
      <c r="P67" s="427">
        <v>44228</v>
      </c>
      <c r="Q67" s="427">
        <v>44228</v>
      </c>
      <c r="R67" s="427">
        <v>44231</v>
      </c>
      <c r="S67" s="417" t="s">
        <v>1578</v>
      </c>
      <c r="T67" s="463">
        <v>13200000</v>
      </c>
      <c r="U67" s="460"/>
      <c r="V67" s="461" t="str">
        <f t="shared" si="1"/>
        <v/>
      </c>
      <c r="W67" s="200"/>
      <c r="X67" s="200"/>
      <c r="Y67" s="200"/>
      <c r="Z67" s="200"/>
      <c r="AA67" s="200"/>
      <c r="AB67" s="200" t="s">
        <v>20</v>
      </c>
      <c r="AC67" s="430">
        <v>1288636042</v>
      </c>
      <c r="AD67" s="417" t="s">
        <v>1008</v>
      </c>
      <c r="AE67" s="200"/>
      <c r="AF67" s="200"/>
      <c r="AG67" s="457"/>
    </row>
    <row r="68" spans="1:33" s="216" customFormat="1" ht="15" hidden="1" customHeight="1">
      <c r="A68" s="216">
        <v>13</v>
      </c>
      <c r="B68" s="487" t="s">
        <v>1579</v>
      </c>
      <c r="C68" s="200"/>
      <c r="D68" s="200"/>
      <c r="E68" s="200" t="s">
        <v>1134</v>
      </c>
      <c r="F68" s="200"/>
      <c r="G68" s="200"/>
      <c r="H68" s="200" t="s">
        <v>1250</v>
      </c>
      <c r="I68" s="200"/>
      <c r="J68" s="200"/>
      <c r="K68" s="200"/>
      <c r="L68" s="200"/>
      <c r="M68" s="200" t="s">
        <v>1327</v>
      </c>
      <c r="N68" s="417" t="s">
        <v>1325</v>
      </c>
      <c r="O68" s="200"/>
      <c r="P68" s="427">
        <v>44242</v>
      </c>
      <c r="Q68" s="427">
        <v>44242</v>
      </c>
      <c r="R68" s="427">
        <v>44561</v>
      </c>
      <c r="S68" s="200"/>
      <c r="T68" s="222">
        <v>9486000</v>
      </c>
      <c r="U68" s="200"/>
      <c r="V68" s="200"/>
      <c r="W68" s="200"/>
      <c r="X68" s="200"/>
      <c r="Y68" s="200"/>
      <c r="Z68" s="200"/>
      <c r="AA68" s="200"/>
      <c r="AB68" s="200" t="s">
        <v>1378</v>
      </c>
      <c r="AC68" s="200">
        <v>2028145617</v>
      </c>
      <c r="AD68" s="456" t="s">
        <v>1379</v>
      </c>
      <c r="AE68" s="200"/>
      <c r="AF68" s="417"/>
      <c r="AG68" s="457"/>
    </row>
    <row r="69" spans="1:33" s="323" customFormat="1" ht="15" hidden="1" customHeight="1">
      <c r="A69" s="323">
        <v>14</v>
      </c>
      <c r="B69" s="487" t="s">
        <v>1580</v>
      </c>
      <c r="C69" s="200"/>
      <c r="D69" s="200"/>
      <c r="E69" s="200" t="s">
        <v>1104</v>
      </c>
      <c r="F69" s="200"/>
      <c r="G69" s="200"/>
      <c r="H69" s="200" t="s">
        <v>1250</v>
      </c>
      <c r="I69" s="200"/>
      <c r="J69" s="200"/>
      <c r="K69" s="200"/>
      <c r="L69" s="200"/>
      <c r="M69" s="458" t="s">
        <v>1332</v>
      </c>
      <c r="N69" s="417" t="s">
        <v>1331</v>
      </c>
      <c r="O69" s="200"/>
      <c r="P69" s="427">
        <v>44242</v>
      </c>
      <c r="Q69" s="427">
        <v>44242</v>
      </c>
      <c r="R69" s="427">
        <v>44277</v>
      </c>
      <c r="S69" s="200"/>
      <c r="T69" s="222">
        <v>34980000</v>
      </c>
      <c r="U69" s="200"/>
      <c r="V69" s="200"/>
      <c r="W69" s="324"/>
      <c r="X69" s="324"/>
      <c r="Y69" s="324"/>
      <c r="Z69" s="324"/>
      <c r="AA69" s="324"/>
      <c r="AB69" s="324" t="s">
        <v>1363</v>
      </c>
      <c r="AC69" s="324"/>
      <c r="AD69" s="326" t="s">
        <v>1364</v>
      </c>
      <c r="AE69" s="324"/>
      <c r="AF69" s="325"/>
      <c r="AG69" s="327"/>
    </row>
    <row r="70" spans="1:33" s="323" customFormat="1" ht="15" hidden="1" customHeight="1">
      <c r="A70" s="323">
        <v>15</v>
      </c>
      <c r="B70" s="487" t="s">
        <v>1581</v>
      </c>
      <c r="C70" s="211"/>
      <c r="D70" s="211"/>
      <c r="E70" s="211" t="s">
        <v>609</v>
      </c>
      <c r="F70" s="211"/>
      <c r="G70" s="211"/>
      <c r="H70" s="211" t="s">
        <v>975</v>
      </c>
      <c r="I70" s="211"/>
      <c r="J70" s="487" t="s">
        <v>1290</v>
      </c>
      <c r="K70" s="211"/>
      <c r="L70" s="211"/>
      <c r="M70" s="211" t="s">
        <v>1582</v>
      </c>
      <c r="N70" s="213" t="s">
        <v>1465</v>
      </c>
      <c r="O70" s="211"/>
      <c r="P70" s="238">
        <v>44242</v>
      </c>
      <c r="Q70" s="238">
        <v>44242</v>
      </c>
      <c r="R70" s="455">
        <v>44291</v>
      </c>
      <c r="S70" s="211"/>
      <c r="T70" s="491">
        <v>59569658</v>
      </c>
      <c r="U70" s="211"/>
      <c r="V70" s="211"/>
      <c r="W70" s="324"/>
      <c r="X70" s="324"/>
      <c r="Y70" s="324"/>
      <c r="Z70" s="324"/>
      <c r="AA70" s="324"/>
      <c r="AB70" s="324" t="s">
        <v>1365</v>
      </c>
      <c r="AC70" s="324"/>
      <c r="AD70" s="326"/>
      <c r="AE70" s="324"/>
      <c r="AF70" s="325"/>
      <c r="AG70" s="327"/>
    </row>
    <row r="71" spans="1:33" s="216" customFormat="1" ht="15" hidden="1" customHeight="1">
      <c r="A71" s="216">
        <v>16</v>
      </c>
      <c r="B71" s="487" t="s">
        <v>1583</v>
      </c>
      <c r="C71" s="426"/>
      <c r="D71" s="426"/>
      <c r="E71" s="487" t="s">
        <v>1134</v>
      </c>
      <c r="F71" s="426"/>
      <c r="G71" s="426"/>
      <c r="H71" s="426"/>
      <c r="I71" s="426"/>
      <c r="J71" s="426"/>
      <c r="K71" s="426"/>
      <c r="L71" s="426"/>
      <c r="M71" s="426" t="s">
        <v>1584</v>
      </c>
      <c r="N71" s="492" t="s">
        <v>1462</v>
      </c>
      <c r="O71" s="426"/>
      <c r="P71" s="455">
        <v>44244</v>
      </c>
      <c r="Q71" s="455">
        <v>44244</v>
      </c>
      <c r="R71" s="455">
        <v>44277</v>
      </c>
      <c r="S71" s="426"/>
      <c r="T71" s="232">
        <v>30030000</v>
      </c>
      <c r="U71" s="426"/>
      <c r="V71" s="426"/>
      <c r="W71" s="200"/>
      <c r="X71" s="200"/>
      <c r="Y71" s="200"/>
      <c r="Z71" s="200"/>
      <c r="AA71" s="200"/>
      <c r="AB71" s="200" t="s">
        <v>1328</v>
      </c>
      <c r="AC71" s="200">
        <v>1278205626</v>
      </c>
      <c r="AD71" s="456" t="s">
        <v>1326</v>
      </c>
      <c r="AE71" s="200"/>
      <c r="AF71" s="417"/>
      <c r="AG71" s="457"/>
    </row>
    <row r="72" spans="1:33" s="216" customFormat="1" ht="15" hidden="1" customHeight="1">
      <c r="A72" s="216">
        <v>17</v>
      </c>
      <c r="B72" s="487" t="s">
        <v>1585</v>
      </c>
      <c r="C72" s="200"/>
      <c r="D72" s="200"/>
      <c r="E72" s="200" t="s">
        <v>1104</v>
      </c>
      <c r="F72" s="200"/>
      <c r="G72" s="200"/>
      <c r="H72" s="493" t="s">
        <v>1586</v>
      </c>
      <c r="I72" s="200"/>
      <c r="J72" s="200"/>
      <c r="K72" s="200"/>
      <c r="L72" s="200"/>
      <c r="M72" s="458" t="s">
        <v>1460</v>
      </c>
      <c r="N72" s="417" t="s">
        <v>1587</v>
      </c>
      <c r="O72" s="200"/>
      <c r="P72" s="427">
        <v>44263</v>
      </c>
      <c r="Q72" s="427">
        <v>44263</v>
      </c>
      <c r="R72" s="427">
        <v>44268</v>
      </c>
      <c r="S72" s="200"/>
      <c r="T72" s="222">
        <v>11154000</v>
      </c>
      <c r="U72" s="200"/>
      <c r="V72" s="200"/>
      <c r="W72" s="200"/>
      <c r="X72" s="200"/>
      <c r="Y72" s="200"/>
      <c r="Z72" s="200"/>
      <c r="AA72" s="200"/>
      <c r="AB72" s="200" t="s">
        <v>1333</v>
      </c>
      <c r="AC72" s="200">
        <v>1292328496</v>
      </c>
      <c r="AD72" s="456" t="s">
        <v>1334</v>
      </c>
      <c r="AE72" s="200"/>
      <c r="AF72" s="417"/>
      <c r="AG72" s="457"/>
    </row>
    <row r="73" spans="1:33" s="216" customFormat="1" ht="15" hidden="1" customHeight="1">
      <c r="A73" s="216">
        <v>18</v>
      </c>
      <c r="B73" s="487" t="s">
        <v>1588</v>
      </c>
      <c r="C73" s="200"/>
      <c r="D73" s="200"/>
      <c r="E73" s="200" t="s">
        <v>1104</v>
      </c>
      <c r="F73" s="200"/>
      <c r="G73" s="200"/>
      <c r="H73" s="493" t="s">
        <v>1586</v>
      </c>
      <c r="I73" s="200"/>
      <c r="J73" s="200"/>
      <c r="K73" s="200"/>
      <c r="L73" s="200"/>
      <c r="M73" s="458" t="s">
        <v>1461</v>
      </c>
      <c r="N73" s="417" t="s">
        <v>1370</v>
      </c>
      <c r="O73" s="200"/>
      <c r="P73" s="427">
        <v>44263</v>
      </c>
      <c r="Q73" s="427">
        <v>44263</v>
      </c>
      <c r="R73" s="427">
        <v>44268</v>
      </c>
      <c r="S73" s="200"/>
      <c r="T73" s="222">
        <v>16720000</v>
      </c>
      <c r="U73" s="200"/>
      <c r="V73" s="200"/>
      <c r="W73" s="200"/>
      <c r="X73" s="200"/>
      <c r="Y73" s="200"/>
      <c r="Z73" s="200"/>
      <c r="AA73" s="200"/>
      <c r="AB73" s="200" t="s">
        <v>1369</v>
      </c>
      <c r="AC73" s="200">
        <v>2148732311</v>
      </c>
      <c r="AD73" s="456" t="s">
        <v>1368</v>
      </c>
      <c r="AE73" s="200"/>
      <c r="AF73" s="417"/>
      <c r="AG73" s="457"/>
    </row>
    <row r="74" spans="1:33" s="216" customFormat="1" ht="15" hidden="1" customHeight="1">
      <c r="A74" s="216">
        <v>19</v>
      </c>
      <c r="B74" s="487" t="s">
        <v>1589</v>
      </c>
      <c r="C74" s="200"/>
      <c r="D74" s="200"/>
      <c r="E74" s="200" t="s">
        <v>1134</v>
      </c>
      <c r="F74" s="200"/>
      <c r="G74" s="200"/>
      <c r="H74" s="200" t="s">
        <v>529</v>
      </c>
      <c r="I74" s="200"/>
      <c r="J74" s="200"/>
      <c r="K74" s="200"/>
      <c r="L74" s="200"/>
      <c r="M74" s="493" t="s">
        <v>1590</v>
      </c>
      <c r="N74" s="417" t="s">
        <v>1377</v>
      </c>
      <c r="O74" s="200"/>
      <c r="P74" s="427">
        <v>44263</v>
      </c>
      <c r="Q74" s="427">
        <v>44270</v>
      </c>
      <c r="R74" s="427">
        <v>44635</v>
      </c>
      <c r="S74" s="200"/>
      <c r="T74" s="463">
        <v>13838000</v>
      </c>
      <c r="U74" s="200"/>
      <c r="V74" s="200"/>
      <c r="W74" s="200"/>
      <c r="X74" s="200"/>
      <c r="Y74" s="200"/>
      <c r="Z74" s="200"/>
      <c r="AA74" s="200"/>
      <c r="AB74" s="200" t="s">
        <v>1372</v>
      </c>
      <c r="AC74" s="200">
        <v>1068602412</v>
      </c>
      <c r="AD74" s="456" t="s">
        <v>1371</v>
      </c>
      <c r="AE74" s="200"/>
      <c r="AF74" s="417"/>
      <c r="AG74" s="457"/>
    </row>
    <row r="75" spans="1:33" s="464" customFormat="1" ht="15" hidden="1" customHeight="1">
      <c r="A75" s="464">
        <v>20</v>
      </c>
      <c r="B75" s="487" t="s">
        <v>1591</v>
      </c>
      <c r="C75" s="426"/>
      <c r="D75" s="426"/>
      <c r="E75" s="487" t="s">
        <v>1134</v>
      </c>
      <c r="F75" s="426"/>
      <c r="G75" s="426"/>
      <c r="H75" s="426" t="s">
        <v>1468</v>
      </c>
      <c r="I75" s="426"/>
      <c r="J75" s="426"/>
      <c r="K75" s="426"/>
      <c r="L75" s="487" t="s">
        <v>1592</v>
      </c>
      <c r="M75" s="487" t="s">
        <v>1593</v>
      </c>
      <c r="N75" s="492" t="s">
        <v>1380</v>
      </c>
      <c r="O75" s="426"/>
      <c r="P75" s="490">
        <v>44280</v>
      </c>
      <c r="Q75" s="490">
        <v>44280</v>
      </c>
      <c r="R75" s="490">
        <v>44645</v>
      </c>
      <c r="S75" s="426"/>
      <c r="T75" s="491">
        <v>114502820</v>
      </c>
      <c r="U75" s="426"/>
      <c r="V75" s="426"/>
      <c r="W75" s="465"/>
      <c r="X75" s="465"/>
      <c r="Y75" s="465"/>
      <c r="Z75" s="465"/>
      <c r="AA75" s="465"/>
      <c r="AB75" s="465"/>
      <c r="AC75" s="465"/>
      <c r="AD75" s="468"/>
      <c r="AE75" s="465"/>
      <c r="AF75" s="328"/>
      <c r="AG75" s="469"/>
    </row>
    <row r="76" spans="1:33" s="464" customFormat="1" ht="15" hidden="1" customHeight="1">
      <c r="A76" s="464">
        <v>21</v>
      </c>
      <c r="B76" s="465" t="s">
        <v>1594</v>
      </c>
      <c r="C76" s="465"/>
      <c r="D76" s="465"/>
      <c r="E76" s="465" t="s">
        <v>1104</v>
      </c>
      <c r="F76" s="465"/>
      <c r="G76" s="465"/>
      <c r="H76" s="465" t="s">
        <v>1250</v>
      </c>
      <c r="I76" s="465"/>
      <c r="J76" s="465"/>
      <c r="K76" s="465"/>
      <c r="L76" s="465"/>
      <c r="M76" s="465" t="s">
        <v>1595</v>
      </c>
      <c r="N76" s="470" t="s">
        <v>1596</v>
      </c>
      <c r="O76" s="465"/>
      <c r="P76" s="466">
        <v>44286</v>
      </c>
      <c r="Q76" s="466">
        <v>44286</v>
      </c>
      <c r="R76" s="466">
        <v>44306</v>
      </c>
      <c r="S76" s="465"/>
      <c r="T76" s="467">
        <v>13374000</v>
      </c>
      <c r="U76" s="465"/>
      <c r="V76" s="465"/>
      <c r="W76" s="465"/>
      <c r="X76" s="465"/>
      <c r="Y76" s="465"/>
      <c r="Z76" s="465"/>
      <c r="AA76" s="465"/>
      <c r="AB76" s="465"/>
      <c r="AC76" s="465"/>
      <c r="AD76" s="468"/>
      <c r="AE76" s="465"/>
      <c r="AF76" s="328"/>
      <c r="AG76" s="469"/>
    </row>
    <row r="77" spans="1:33" s="215" customFormat="1" ht="15" hidden="1" customHeight="1">
      <c r="A77" s="215">
        <v>22</v>
      </c>
      <c r="B77" s="487" t="s">
        <v>1597</v>
      </c>
      <c r="C77" s="426"/>
      <c r="D77" s="426"/>
      <c r="E77" s="426" t="s">
        <v>1134</v>
      </c>
      <c r="F77" s="426"/>
      <c r="G77" s="426"/>
      <c r="H77" s="426" t="s">
        <v>1250</v>
      </c>
      <c r="I77" s="426"/>
      <c r="J77" s="426"/>
      <c r="K77" s="426"/>
      <c r="L77" s="426"/>
      <c r="M77" s="493" t="s">
        <v>1598</v>
      </c>
      <c r="N77" s="494" t="s">
        <v>1467</v>
      </c>
      <c r="O77" s="426"/>
      <c r="P77" s="489">
        <v>44285</v>
      </c>
      <c r="Q77" s="489">
        <v>44287</v>
      </c>
      <c r="R77" s="489">
        <v>44561</v>
      </c>
      <c r="S77" s="493"/>
      <c r="T77" s="491">
        <v>21615000</v>
      </c>
      <c r="U77" s="493"/>
      <c r="V77" s="426" t="s">
        <v>1599</v>
      </c>
      <c r="W77" s="211" t="s">
        <v>1464</v>
      </c>
      <c r="X77" s="211" t="s">
        <v>1463</v>
      </c>
      <c r="Y77" s="211"/>
      <c r="Z77" s="211"/>
      <c r="AA77" s="211"/>
      <c r="AB77" s="211" t="s">
        <v>1375</v>
      </c>
      <c r="AC77" s="211">
        <v>3148620947</v>
      </c>
      <c r="AD77" s="454" t="s">
        <v>1376</v>
      </c>
      <c r="AE77" s="211"/>
      <c r="AF77" s="213"/>
      <c r="AG77" s="214"/>
    </row>
    <row r="78" spans="1:33" s="464" customFormat="1" ht="15" hidden="1" customHeight="1">
      <c r="A78" s="464">
        <v>23</v>
      </c>
      <c r="B78" s="487" t="s">
        <v>1600</v>
      </c>
      <c r="C78" s="493"/>
      <c r="D78" s="493"/>
      <c r="E78" s="493" t="s">
        <v>1134</v>
      </c>
      <c r="F78" s="493"/>
      <c r="G78" s="493"/>
      <c r="H78" s="493" t="s">
        <v>1601</v>
      </c>
      <c r="I78" s="493"/>
      <c r="J78" s="493"/>
      <c r="K78" s="493"/>
      <c r="L78" s="493"/>
      <c r="M78" s="493" t="s">
        <v>1602</v>
      </c>
      <c r="N78" s="495" t="s">
        <v>1603</v>
      </c>
      <c r="O78" s="493"/>
      <c r="P78" s="489">
        <v>44287</v>
      </c>
      <c r="Q78" s="489">
        <v>44287</v>
      </c>
      <c r="R78" s="489">
        <v>46113</v>
      </c>
      <c r="S78" s="493"/>
      <c r="T78" s="491">
        <v>35400000</v>
      </c>
      <c r="U78" s="493"/>
      <c r="V78" s="493"/>
      <c r="W78" s="465" t="s">
        <v>1464</v>
      </c>
      <c r="X78" s="465" t="s">
        <v>1463</v>
      </c>
      <c r="Y78" s="465"/>
      <c r="Z78" s="465"/>
      <c r="AA78" s="465"/>
      <c r="AB78" s="465"/>
      <c r="AC78" s="465"/>
      <c r="AD78" s="468"/>
      <c r="AE78" s="465"/>
      <c r="AF78" s="328"/>
      <c r="AG78" s="469"/>
    </row>
    <row r="79" spans="1:33" s="464" customFormat="1" ht="15" hidden="1" customHeight="1">
      <c r="A79" s="464">
        <v>24</v>
      </c>
      <c r="B79" s="496" t="s">
        <v>1604</v>
      </c>
      <c r="C79" s="465"/>
      <c r="D79" s="465"/>
      <c r="E79" s="465" t="s">
        <v>1104</v>
      </c>
      <c r="F79" s="465"/>
      <c r="G79" s="465"/>
      <c r="H79" s="465" t="s">
        <v>529</v>
      </c>
      <c r="I79" s="465"/>
      <c r="J79" s="465" t="s">
        <v>1290</v>
      </c>
      <c r="K79" s="465"/>
      <c r="L79" s="465"/>
      <c r="M79" s="497" t="s">
        <v>1605</v>
      </c>
      <c r="N79" s="328" t="s">
        <v>1606</v>
      </c>
      <c r="O79" s="465"/>
      <c r="P79" s="498">
        <v>44307</v>
      </c>
      <c r="Q79" s="498">
        <v>44307</v>
      </c>
      <c r="R79" s="498">
        <v>44347</v>
      </c>
      <c r="S79" s="497"/>
      <c r="T79" s="499">
        <v>315269310</v>
      </c>
      <c r="U79" s="497"/>
      <c r="V79" s="497"/>
      <c r="W79" s="465"/>
      <c r="X79" s="465"/>
      <c r="Y79" s="465"/>
      <c r="Z79" s="465"/>
      <c r="AA79" s="465"/>
      <c r="AB79" s="465"/>
      <c r="AC79" s="465"/>
      <c r="AD79" s="468"/>
      <c r="AE79" s="465"/>
      <c r="AF79" s="328"/>
      <c r="AG79" s="469"/>
    </row>
    <row r="80" spans="1:33" s="464" customFormat="1" ht="15" hidden="1" customHeight="1">
      <c r="B80" s="465" t="s">
        <v>1607</v>
      </c>
      <c r="C80" s="465"/>
      <c r="D80" s="465"/>
      <c r="E80" s="465" t="s">
        <v>1134</v>
      </c>
      <c r="F80" s="465"/>
      <c r="G80" s="465"/>
      <c r="H80" s="465" t="s">
        <v>529</v>
      </c>
      <c r="I80" s="465"/>
      <c r="J80" s="465" t="s">
        <v>1290</v>
      </c>
      <c r="K80" s="465"/>
      <c r="L80" s="465"/>
      <c r="M80" s="465" t="s">
        <v>1608</v>
      </c>
      <c r="N80" s="328" t="s">
        <v>1609</v>
      </c>
      <c r="O80" s="465"/>
      <c r="P80" s="466"/>
      <c r="Q80" s="465"/>
      <c r="R80" s="465"/>
      <c r="S80" s="465"/>
      <c r="T80" s="467"/>
      <c r="U80" s="465"/>
      <c r="V80" s="465"/>
      <c r="W80" s="465"/>
      <c r="X80" s="465"/>
      <c r="Y80" s="465"/>
      <c r="Z80" s="465"/>
      <c r="AA80" s="465"/>
      <c r="AB80" s="465"/>
      <c r="AC80" s="465"/>
      <c r="AD80" s="465"/>
      <c r="AE80" s="465"/>
      <c r="AF80" s="328"/>
      <c r="AG80" s="469"/>
    </row>
    <row r="81" spans="2:32" ht="15" hidden="1" customHeight="1">
      <c r="B81" s="426" t="s">
        <v>1610</v>
      </c>
      <c r="C81" s="201"/>
      <c r="D81" s="201"/>
      <c r="E81" s="426" t="s">
        <v>1134</v>
      </c>
      <c r="F81" s="201"/>
      <c r="G81" s="201"/>
      <c r="H81" s="500" t="s">
        <v>1250</v>
      </c>
      <c r="I81" s="500"/>
      <c r="J81" s="500"/>
      <c r="K81" s="500"/>
      <c r="L81" s="500"/>
      <c r="M81" s="500" t="s">
        <v>1611</v>
      </c>
      <c r="N81" s="501" t="s">
        <v>1612</v>
      </c>
      <c r="O81" s="201"/>
      <c r="P81" s="502">
        <v>44301</v>
      </c>
      <c r="Q81" s="502">
        <v>44302</v>
      </c>
      <c r="R81" s="502">
        <v>44561</v>
      </c>
      <c r="S81" s="500"/>
      <c r="T81" s="503">
        <v>22000000</v>
      </c>
      <c r="U81" s="500"/>
      <c r="V81" s="500"/>
      <c r="W81" s="228"/>
      <c r="X81" s="228"/>
      <c r="Y81" s="228"/>
      <c r="Z81" s="228"/>
      <c r="AA81" s="228"/>
      <c r="AB81" s="228"/>
      <c r="AC81" s="228"/>
      <c r="AD81" s="228"/>
      <c r="AE81" s="228"/>
      <c r="AF81" s="229"/>
    </row>
    <row r="82" spans="2:32" ht="15" hidden="1" customHeight="1">
      <c r="B82" s="500" t="s">
        <v>1613</v>
      </c>
      <c r="C82" s="230"/>
      <c r="D82" s="230"/>
      <c r="E82" s="500" t="s">
        <v>1104</v>
      </c>
      <c r="F82" s="230"/>
      <c r="G82" s="230"/>
      <c r="H82" s="500" t="s">
        <v>975</v>
      </c>
      <c r="I82" s="500"/>
      <c r="J82" s="500"/>
      <c r="K82" s="500"/>
      <c r="L82" s="500"/>
      <c r="M82" s="500" t="s">
        <v>1614</v>
      </c>
      <c r="N82" s="501" t="s">
        <v>1615</v>
      </c>
      <c r="O82" s="230"/>
      <c r="P82" s="502">
        <v>44329</v>
      </c>
      <c r="Q82" s="502">
        <v>44329</v>
      </c>
      <c r="R82" s="502">
        <v>44377</v>
      </c>
      <c r="S82" s="500"/>
      <c r="T82" s="503">
        <v>65809320</v>
      </c>
      <c r="U82" s="500"/>
      <c r="V82" s="500"/>
      <c r="W82" s="228"/>
      <c r="X82" s="228"/>
      <c r="Y82" s="228"/>
      <c r="Z82" s="228"/>
      <c r="AA82" s="228"/>
      <c r="AB82" s="228"/>
      <c r="AC82" s="228"/>
      <c r="AD82" s="228"/>
      <c r="AE82" s="228"/>
      <c r="AF82" s="229"/>
    </row>
    <row r="83" spans="2:32" ht="15" hidden="1" customHeight="1">
      <c r="B83" s="500" t="s">
        <v>1616</v>
      </c>
      <c r="C83" s="230"/>
      <c r="D83" s="230"/>
      <c r="E83" s="500" t="s">
        <v>1134</v>
      </c>
      <c r="F83" s="230"/>
      <c r="G83" s="230"/>
      <c r="H83" s="500" t="s">
        <v>1617</v>
      </c>
      <c r="I83" s="500"/>
      <c r="J83" s="500"/>
      <c r="K83" s="500"/>
      <c r="L83" s="500"/>
      <c r="M83" s="500" t="s">
        <v>1618</v>
      </c>
      <c r="N83" s="501" t="s">
        <v>1619</v>
      </c>
      <c r="O83" s="230"/>
      <c r="P83" s="502"/>
      <c r="Q83" s="500"/>
      <c r="R83" s="500"/>
      <c r="S83" s="500"/>
      <c r="T83" s="503"/>
      <c r="U83" s="500"/>
      <c r="V83" s="500"/>
      <c r="W83" s="228"/>
      <c r="X83" s="228"/>
      <c r="Y83" s="228"/>
      <c r="Z83" s="228"/>
      <c r="AA83" s="228"/>
      <c r="AB83" s="228"/>
      <c r="AC83" s="228"/>
      <c r="AD83" s="228"/>
      <c r="AE83" s="228"/>
      <c r="AF83" s="229"/>
    </row>
    <row r="84" spans="2:32" ht="15" hidden="1" customHeight="1">
      <c r="B84" s="500" t="s">
        <v>1620</v>
      </c>
      <c r="C84" s="230"/>
      <c r="D84" s="230"/>
      <c r="E84" s="500" t="s">
        <v>1104</v>
      </c>
      <c r="F84" s="230"/>
      <c r="G84" s="230"/>
      <c r="H84" s="500" t="s">
        <v>1586</v>
      </c>
      <c r="I84" s="500"/>
      <c r="J84" s="500"/>
      <c r="K84" s="500"/>
      <c r="L84" s="500"/>
      <c r="M84" s="500" t="s">
        <v>1621</v>
      </c>
      <c r="N84" s="501" t="s">
        <v>1622</v>
      </c>
      <c r="O84" s="230"/>
      <c r="P84" s="502">
        <v>44312</v>
      </c>
      <c r="Q84" s="502">
        <v>44312</v>
      </c>
      <c r="R84" s="502">
        <v>44319</v>
      </c>
      <c r="S84" s="500"/>
      <c r="T84" s="503">
        <v>204000000</v>
      </c>
      <c r="U84" s="500"/>
      <c r="V84" s="500"/>
      <c r="W84" s="228"/>
      <c r="X84" s="228"/>
      <c r="Y84" s="228"/>
      <c r="Z84" s="228"/>
      <c r="AA84" s="228"/>
      <c r="AB84" s="228" t="s">
        <v>1557</v>
      </c>
      <c r="AC84" s="228">
        <v>5381101607</v>
      </c>
      <c r="AD84" s="228" t="s">
        <v>1558</v>
      </c>
      <c r="AE84" s="228"/>
      <c r="AF84" s="229"/>
    </row>
    <row r="85" spans="2:32" ht="15" hidden="1" customHeight="1">
      <c r="B85" s="500" t="s">
        <v>1623</v>
      </c>
      <c r="C85" s="230"/>
      <c r="D85" s="230"/>
      <c r="E85" s="500" t="s">
        <v>1104</v>
      </c>
      <c r="F85" s="230"/>
      <c r="G85" s="230"/>
      <c r="H85" s="500" t="s">
        <v>975</v>
      </c>
      <c r="I85" s="500"/>
      <c r="J85" s="500"/>
      <c r="K85" s="500"/>
      <c r="L85" s="500"/>
      <c r="M85" s="500" t="s">
        <v>1624</v>
      </c>
      <c r="N85" s="501" t="s">
        <v>1625</v>
      </c>
      <c r="O85" s="230"/>
      <c r="P85" s="502">
        <v>44327</v>
      </c>
      <c r="Q85" s="502">
        <v>44327</v>
      </c>
      <c r="R85" s="502">
        <v>44347</v>
      </c>
      <c r="S85" s="500"/>
      <c r="T85" s="503">
        <v>32482900</v>
      </c>
      <c r="U85" s="500"/>
      <c r="V85" s="500"/>
      <c r="W85" s="228"/>
      <c r="X85" s="228"/>
      <c r="Y85" s="228"/>
      <c r="Z85" s="228"/>
      <c r="AA85" s="228"/>
      <c r="AB85" s="228"/>
      <c r="AC85" s="228"/>
      <c r="AD85" s="228"/>
      <c r="AE85" s="228"/>
      <c r="AF85" s="229"/>
    </row>
    <row r="86" spans="2:32" ht="15" hidden="1" customHeight="1">
      <c r="B86" s="500" t="s">
        <v>1626</v>
      </c>
      <c r="C86" s="230"/>
      <c r="D86" s="230"/>
      <c r="E86" s="500" t="s">
        <v>1134</v>
      </c>
      <c r="F86" s="230"/>
      <c r="G86" s="230"/>
      <c r="H86" s="500" t="s">
        <v>1250</v>
      </c>
      <c r="I86" s="500"/>
      <c r="J86" s="500"/>
      <c r="K86" s="500"/>
      <c r="L86" s="500"/>
      <c r="M86" s="500" t="s">
        <v>1627</v>
      </c>
      <c r="N86" s="501" t="s">
        <v>1628</v>
      </c>
      <c r="O86" s="230"/>
      <c r="P86" s="502">
        <v>44316</v>
      </c>
      <c r="Q86" s="502">
        <v>44319</v>
      </c>
      <c r="R86" s="502">
        <v>44438</v>
      </c>
      <c r="S86" s="500"/>
      <c r="T86" s="503">
        <v>21230000</v>
      </c>
      <c r="U86" s="500"/>
      <c r="V86" s="500"/>
      <c r="W86" s="228"/>
      <c r="X86" s="228"/>
      <c r="Y86" s="228"/>
      <c r="Z86" s="228"/>
      <c r="AA86" s="228"/>
      <c r="AB86" s="228"/>
      <c r="AC86" s="228"/>
      <c r="AD86" s="228"/>
      <c r="AE86" s="228"/>
      <c r="AF86" s="229"/>
    </row>
    <row r="87" spans="2:32" ht="15" hidden="1" customHeight="1">
      <c r="B87" s="500" t="s">
        <v>1629</v>
      </c>
      <c r="C87" s="230"/>
      <c r="D87" s="230"/>
      <c r="E87" s="500" t="s">
        <v>1134</v>
      </c>
      <c r="F87" s="230"/>
      <c r="G87" s="230"/>
      <c r="H87" s="500" t="s">
        <v>1617</v>
      </c>
      <c r="I87" s="500"/>
      <c r="J87" s="500"/>
      <c r="K87" s="500"/>
      <c r="L87" s="500"/>
      <c r="M87" s="500" t="s">
        <v>1630</v>
      </c>
      <c r="N87" s="501" t="s">
        <v>1631</v>
      </c>
      <c r="O87" s="230"/>
      <c r="P87" s="502"/>
      <c r="Q87" s="500"/>
      <c r="R87" s="500"/>
      <c r="S87" s="500"/>
      <c r="T87" s="503"/>
      <c r="U87" s="500"/>
      <c r="V87" s="500"/>
      <c r="W87" s="228"/>
      <c r="X87" s="228"/>
      <c r="Y87" s="228"/>
      <c r="Z87" s="228"/>
      <c r="AA87" s="228"/>
      <c r="AB87" s="228"/>
      <c r="AC87" s="228"/>
      <c r="AD87" s="228"/>
      <c r="AE87" s="228"/>
      <c r="AF87" s="229"/>
    </row>
    <row r="88" spans="2:32" ht="15" hidden="1" customHeight="1">
      <c r="B88" s="500" t="s">
        <v>1632</v>
      </c>
      <c r="C88" s="230"/>
      <c r="D88" s="230"/>
      <c r="E88" s="500" t="s">
        <v>1134</v>
      </c>
      <c r="F88" s="230"/>
      <c r="G88" s="230"/>
      <c r="H88" s="500" t="s">
        <v>1617</v>
      </c>
      <c r="I88" s="500"/>
      <c r="J88" s="500"/>
      <c r="K88" s="500"/>
      <c r="L88" s="500"/>
      <c r="M88" s="500" t="s">
        <v>1633</v>
      </c>
      <c r="N88" s="501" t="s">
        <v>1634</v>
      </c>
      <c r="O88" s="230"/>
      <c r="P88" s="502"/>
      <c r="Q88" s="500"/>
      <c r="R88" s="500"/>
      <c r="S88" s="500"/>
      <c r="T88" s="503"/>
      <c r="U88" s="500"/>
      <c r="V88" s="500"/>
      <c r="W88" s="228"/>
      <c r="X88" s="228"/>
      <c r="Y88" s="228"/>
      <c r="Z88" s="228"/>
      <c r="AA88" s="228"/>
      <c r="AB88" s="228"/>
      <c r="AC88" s="228"/>
      <c r="AD88" s="228"/>
      <c r="AE88" s="228"/>
      <c r="AF88" s="229"/>
    </row>
    <row r="89" spans="2:32" ht="15" hidden="1" customHeight="1">
      <c r="B89" s="500" t="s">
        <v>1635</v>
      </c>
      <c r="C89" s="230"/>
      <c r="D89" s="230"/>
      <c r="E89" s="500" t="s">
        <v>1134</v>
      </c>
      <c r="F89" s="230"/>
      <c r="G89" s="230"/>
      <c r="H89" s="500" t="s">
        <v>1617</v>
      </c>
      <c r="I89" s="500"/>
      <c r="J89" s="500"/>
      <c r="K89" s="500"/>
      <c r="L89" s="500"/>
      <c r="M89" s="500" t="s">
        <v>1636</v>
      </c>
      <c r="N89" s="501" t="s">
        <v>1637</v>
      </c>
      <c r="O89" s="230"/>
      <c r="P89" s="502"/>
      <c r="Q89" s="500"/>
      <c r="R89" s="500"/>
      <c r="S89" s="500"/>
      <c r="T89" s="503"/>
      <c r="U89" s="500"/>
      <c r="V89" s="500"/>
      <c r="W89" s="228"/>
      <c r="X89" s="228"/>
      <c r="Y89" s="228"/>
      <c r="Z89" s="228"/>
      <c r="AA89" s="228"/>
      <c r="AB89" s="228"/>
      <c r="AC89" s="228"/>
      <c r="AD89" s="228"/>
      <c r="AE89" s="228"/>
      <c r="AF89" s="229"/>
    </row>
    <row r="90" spans="2:32" ht="15" hidden="1" customHeight="1">
      <c r="B90" s="500" t="s">
        <v>1638</v>
      </c>
      <c r="C90" s="201"/>
      <c r="D90" s="201"/>
      <c r="E90" s="228"/>
      <c r="F90" s="201"/>
      <c r="G90" s="201"/>
      <c r="H90" s="228"/>
      <c r="I90" s="228"/>
      <c r="J90" s="228"/>
      <c r="K90" s="228"/>
      <c r="L90" s="228"/>
      <c r="M90" s="228"/>
      <c r="N90" s="229" t="s">
        <v>1639</v>
      </c>
      <c r="O90" s="201"/>
      <c r="P90" s="207"/>
      <c r="Q90" s="228"/>
      <c r="R90" s="228"/>
      <c r="S90" s="228"/>
      <c r="T90" s="249"/>
      <c r="U90" s="228"/>
      <c r="V90" s="228"/>
      <c r="W90" s="228"/>
      <c r="X90" s="228"/>
      <c r="Y90" s="228"/>
      <c r="Z90" s="228"/>
      <c r="AA90" s="228"/>
      <c r="AB90" s="228"/>
      <c r="AC90" s="228"/>
      <c r="AD90" s="228"/>
      <c r="AE90" s="228"/>
      <c r="AF90" s="229"/>
    </row>
    <row r="91" spans="2:32" ht="15" customHeight="1">
      <c r="B91" s="500" t="s">
        <v>1640</v>
      </c>
      <c r="C91" s="201"/>
      <c r="D91" s="201"/>
      <c r="E91" s="228"/>
      <c r="F91" s="201"/>
      <c r="G91" s="201"/>
      <c r="H91" s="228"/>
      <c r="I91" s="228"/>
      <c r="J91" s="228"/>
      <c r="K91" s="228"/>
      <c r="L91" s="228"/>
      <c r="M91" s="228"/>
      <c r="N91" s="229" t="s">
        <v>1641</v>
      </c>
      <c r="O91" s="201"/>
      <c r="P91" s="207"/>
      <c r="Q91" s="228"/>
      <c r="R91" s="228"/>
      <c r="S91" s="228"/>
      <c r="T91" s="249"/>
      <c r="U91" s="228"/>
      <c r="V91" s="228"/>
      <c r="W91" s="228"/>
      <c r="X91" s="228"/>
      <c r="Y91" s="228"/>
      <c r="Z91" s="228"/>
      <c r="AA91" s="228"/>
      <c r="AB91" s="228"/>
      <c r="AC91" s="228"/>
      <c r="AD91" s="228"/>
      <c r="AE91" s="228"/>
      <c r="AF91" s="229"/>
    </row>
    <row r="92" spans="2:32" ht="15" hidden="1" customHeight="1">
      <c r="B92" s="500" t="s">
        <v>1686</v>
      </c>
      <c r="C92" s="201"/>
      <c r="D92" s="201"/>
      <c r="E92" s="507" t="s">
        <v>1104</v>
      </c>
      <c r="F92" s="507"/>
      <c r="G92" s="507"/>
      <c r="H92" s="507" t="s">
        <v>975</v>
      </c>
      <c r="I92" s="507"/>
      <c r="J92" s="507"/>
      <c r="K92" s="507"/>
      <c r="L92" s="507"/>
      <c r="M92" s="507"/>
      <c r="N92" s="509" t="s">
        <v>1668</v>
      </c>
      <c r="O92" s="507"/>
      <c r="P92" s="508"/>
      <c r="Q92" s="507"/>
      <c r="R92" s="507"/>
      <c r="S92" s="507"/>
      <c r="T92" s="510">
        <v>53888000</v>
      </c>
      <c r="U92" s="507"/>
      <c r="V92" s="507"/>
      <c r="W92" s="507"/>
      <c r="X92" s="507"/>
      <c r="Y92" s="507"/>
      <c r="Z92" s="507"/>
      <c r="AA92" s="507"/>
      <c r="AB92" s="507" t="s">
        <v>1679</v>
      </c>
      <c r="AC92" s="507">
        <v>1191871124</v>
      </c>
      <c r="AD92" s="507" t="s">
        <v>1677</v>
      </c>
      <c r="AE92" s="507"/>
      <c r="AF92" s="509"/>
    </row>
    <row r="93" spans="2:32" ht="15" hidden="1" customHeight="1">
      <c r="B93" s="500" t="s">
        <v>1687</v>
      </c>
      <c r="C93" s="201"/>
      <c r="D93" s="201"/>
      <c r="E93" s="507" t="s">
        <v>1670</v>
      </c>
      <c r="F93" s="507"/>
      <c r="G93" s="507"/>
      <c r="H93" s="507" t="s">
        <v>1673</v>
      </c>
      <c r="I93" s="507"/>
      <c r="J93" s="507"/>
      <c r="K93" s="507"/>
      <c r="L93" s="507"/>
      <c r="M93" s="507"/>
      <c r="N93" s="509" t="s">
        <v>1669</v>
      </c>
      <c r="O93" s="507"/>
      <c r="P93" s="508"/>
      <c r="Q93" s="507"/>
      <c r="R93" s="507"/>
      <c r="S93" s="507"/>
      <c r="T93" s="510">
        <v>35997000</v>
      </c>
      <c r="U93" s="507"/>
      <c r="V93" s="507"/>
      <c r="W93" s="507"/>
      <c r="X93" s="507"/>
      <c r="Y93" s="507"/>
      <c r="Z93" s="507"/>
      <c r="AA93" s="507"/>
      <c r="AB93" s="507" t="s">
        <v>1672</v>
      </c>
      <c r="AC93" s="507">
        <v>6988700282</v>
      </c>
      <c r="AD93" s="507" t="s">
        <v>1671</v>
      </c>
      <c r="AE93" s="507"/>
      <c r="AF93" s="509"/>
    </row>
    <row r="94" spans="2:32" ht="15" hidden="1" customHeight="1">
      <c r="B94" s="500" t="s">
        <v>1688</v>
      </c>
      <c r="C94" s="201"/>
      <c r="D94" s="201"/>
      <c r="E94" s="507" t="s">
        <v>1104</v>
      </c>
      <c r="F94" s="507"/>
      <c r="G94" s="507"/>
      <c r="H94" s="507" t="s">
        <v>975</v>
      </c>
      <c r="I94" s="507"/>
      <c r="J94" s="507"/>
      <c r="K94" s="507"/>
      <c r="L94" s="507"/>
      <c r="M94" s="507"/>
      <c r="N94" s="509" t="s">
        <v>1674</v>
      </c>
      <c r="O94" s="507"/>
      <c r="P94" s="508"/>
      <c r="Q94" s="511">
        <v>44357</v>
      </c>
      <c r="R94" s="511">
        <v>44371</v>
      </c>
      <c r="S94" s="507"/>
      <c r="T94" s="510">
        <v>40625680</v>
      </c>
      <c r="U94" s="507"/>
      <c r="V94" s="507"/>
      <c r="W94" s="507"/>
      <c r="X94" s="507"/>
      <c r="Y94" s="507"/>
      <c r="Z94" s="507"/>
      <c r="AA94" s="507"/>
      <c r="AB94" s="507" t="s">
        <v>1675</v>
      </c>
      <c r="AC94" s="507">
        <v>1313596608</v>
      </c>
      <c r="AD94" s="507" t="s">
        <v>1676</v>
      </c>
      <c r="AE94" s="507"/>
      <c r="AF94" s="509"/>
    </row>
    <row r="95" spans="2:32" ht="15" hidden="1" customHeight="1">
      <c r="B95" s="500" t="s">
        <v>1689</v>
      </c>
      <c r="C95" s="201"/>
      <c r="D95" s="201"/>
      <c r="E95" s="507" t="s">
        <v>1104</v>
      </c>
      <c r="F95" s="507"/>
      <c r="G95" s="507"/>
      <c r="H95" s="507" t="s">
        <v>975</v>
      </c>
      <c r="I95" s="507"/>
      <c r="J95" s="507"/>
      <c r="K95" s="507"/>
      <c r="L95" s="507"/>
      <c r="M95" s="507"/>
      <c r="N95" s="509" t="s">
        <v>1680</v>
      </c>
      <c r="O95" s="507"/>
      <c r="P95" s="508"/>
      <c r="Q95" s="507"/>
      <c r="R95" s="511">
        <v>44372</v>
      </c>
      <c r="S95" s="507"/>
      <c r="T95" s="510">
        <v>16841000</v>
      </c>
      <c r="U95" s="507"/>
      <c r="V95" s="507"/>
      <c r="W95" s="507"/>
      <c r="X95" s="507"/>
      <c r="Y95" s="507"/>
      <c r="Z95" s="507"/>
      <c r="AA95" s="507"/>
      <c r="AB95" s="507" t="s">
        <v>1682</v>
      </c>
      <c r="AC95" s="507">
        <v>8298800409</v>
      </c>
      <c r="AD95" s="507" t="s">
        <v>1683</v>
      </c>
      <c r="AE95" s="507"/>
      <c r="AF95" s="509"/>
    </row>
    <row r="96" spans="2:32" ht="15" hidden="1" customHeight="1">
      <c r="B96" s="500" t="s">
        <v>1690</v>
      </c>
      <c r="C96" s="201"/>
      <c r="D96" s="201"/>
      <c r="E96" s="507" t="s">
        <v>1104</v>
      </c>
      <c r="F96" s="507"/>
      <c r="G96" s="507"/>
      <c r="H96" s="507" t="s">
        <v>975</v>
      </c>
      <c r="I96" s="507"/>
      <c r="J96" s="507"/>
      <c r="K96" s="507"/>
      <c r="L96" s="507"/>
      <c r="M96" s="507"/>
      <c r="N96" s="509" t="s">
        <v>1681</v>
      </c>
      <c r="O96" s="507"/>
      <c r="P96" s="508"/>
      <c r="Q96" s="507"/>
      <c r="R96" s="511">
        <v>44372</v>
      </c>
      <c r="S96" s="507"/>
      <c r="T96" s="510">
        <v>13625300</v>
      </c>
      <c r="U96" s="507"/>
      <c r="V96" s="507"/>
      <c r="W96" s="507"/>
      <c r="X96" s="507"/>
      <c r="Y96" s="507"/>
      <c r="Z96" s="507"/>
      <c r="AA96" s="507"/>
      <c r="AB96" s="507" t="s">
        <v>1684</v>
      </c>
      <c r="AC96" s="507">
        <v>4803800418</v>
      </c>
      <c r="AD96" s="507" t="s">
        <v>1685</v>
      </c>
      <c r="AE96" s="507"/>
      <c r="AF96" s="509"/>
    </row>
    <row r="97" spans="2:32" ht="15" hidden="1" customHeight="1">
      <c r="B97" s="500" t="s">
        <v>1691</v>
      </c>
      <c r="C97" s="201"/>
      <c r="D97" s="201"/>
      <c r="E97" s="228"/>
      <c r="F97" s="201"/>
      <c r="G97" s="201"/>
      <c r="H97" s="228"/>
      <c r="I97" s="228"/>
      <c r="J97" s="228"/>
      <c r="K97" s="228"/>
      <c r="L97" s="228"/>
      <c r="M97" s="228"/>
      <c r="N97" s="229"/>
      <c r="O97" s="201"/>
      <c r="P97" s="207"/>
      <c r="Q97" s="228"/>
      <c r="R97" s="228"/>
      <c r="S97" s="228"/>
      <c r="T97" s="249"/>
      <c r="U97" s="228"/>
      <c r="V97" s="228"/>
      <c r="W97" s="228"/>
      <c r="X97" s="228"/>
      <c r="Y97" s="228"/>
      <c r="Z97" s="228"/>
      <c r="AA97" s="228"/>
      <c r="AB97" s="228"/>
      <c r="AC97" s="228"/>
      <c r="AD97" s="228"/>
      <c r="AE97" s="228"/>
      <c r="AF97" s="229"/>
    </row>
    <row r="98" spans="2:32" ht="15" hidden="1" customHeight="1">
      <c r="B98" s="500" t="s">
        <v>1692</v>
      </c>
      <c r="C98" s="201"/>
      <c r="D98" s="201"/>
      <c r="E98" s="228"/>
      <c r="F98" s="201"/>
      <c r="G98" s="201"/>
      <c r="H98" s="228"/>
      <c r="I98" s="228"/>
      <c r="J98" s="228"/>
      <c r="K98" s="228"/>
      <c r="L98" s="228"/>
      <c r="M98" s="228"/>
      <c r="N98" s="229"/>
      <c r="O98" s="201"/>
      <c r="P98" s="207"/>
      <c r="Q98" s="228"/>
      <c r="R98" s="228"/>
      <c r="S98" s="228"/>
      <c r="T98" s="249"/>
      <c r="U98" s="228"/>
      <c r="V98" s="228"/>
      <c r="W98" s="228"/>
      <c r="X98" s="228"/>
      <c r="Y98" s="228"/>
      <c r="Z98" s="228"/>
      <c r="AA98" s="228"/>
      <c r="AB98" s="228"/>
      <c r="AC98" s="228"/>
      <c r="AD98" s="228"/>
      <c r="AE98" s="228"/>
      <c r="AF98" s="229"/>
    </row>
    <row r="99" spans="2:32" ht="15" hidden="1" customHeight="1">
      <c r="B99" s="500" t="s">
        <v>1693</v>
      </c>
      <c r="C99" s="201"/>
      <c r="D99" s="201"/>
      <c r="E99" s="228"/>
      <c r="F99" s="201"/>
      <c r="G99" s="201"/>
      <c r="H99" s="228"/>
      <c r="I99" s="228"/>
      <c r="J99" s="228"/>
      <c r="K99" s="228"/>
      <c r="L99" s="228"/>
      <c r="M99" s="228"/>
      <c r="N99" s="229"/>
      <c r="O99" s="201"/>
      <c r="P99" s="207"/>
      <c r="Q99" s="228"/>
      <c r="R99" s="228"/>
      <c r="S99" s="228"/>
      <c r="T99" s="249"/>
      <c r="U99" s="228"/>
      <c r="V99" s="228"/>
      <c r="W99" s="228"/>
      <c r="X99" s="228"/>
      <c r="Y99" s="228"/>
      <c r="Z99" s="228"/>
      <c r="AA99" s="228"/>
      <c r="AB99" s="228"/>
      <c r="AC99" s="228"/>
      <c r="AD99" s="228"/>
      <c r="AE99" s="228"/>
      <c r="AF99" s="229"/>
    </row>
    <row r="100" spans="2:32" ht="15" hidden="1" customHeight="1">
      <c r="B100" s="500" t="s">
        <v>1694</v>
      </c>
      <c r="C100" s="201"/>
      <c r="D100" s="201"/>
      <c r="E100" s="228"/>
      <c r="F100" s="201"/>
      <c r="G100" s="201"/>
      <c r="H100" s="228"/>
      <c r="I100" s="228"/>
      <c r="J100" s="228"/>
      <c r="K100" s="228"/>
      <c r="L100" s="228"/>
      <c r="M100" s="228"/>
      <c r="N100" s="229"/>
      <c r="O100" s="201"/>
      <c r="P100" s="207"/>
      <c r="Q100" s="228"/>
      <c r="R100" s="228"/>
      <c r="S100" s="228"/>
      <c r="T100" s="249"/>
      <c r="U100" s="228"/>
      <c r="V100" s="228"/>
      <c r="W100" s="228"/>
      <c r="X100" s="228"/>
      <c r="Y100" s="228"/>
      <c r="Z100" s="228"/>
      <c r="AA100" s="228"/>
      <c r="AB100" s="228"/>
      <c r="AC100" s="228"/>
      <c r="AD100" s="228"/>
      <c r="AE100" s="228"/>
      <c r="AF100" s="229"/>
    </row>
    <row r="101" spans="2:32" ht="15" customHeight="1">
      <c r="B101" s="228"/>
      <c r="C101" s="201"/>
      <c r="D101" s="201"/>
      <c r="E101" s="228"/>
      <c r="F101" s="201"/>
      <c r="G101" s="201"/>
      <c r="H101" s="228"/>
      <c r="I101" s="228"/>
      <c r="J101" s="228"/>
      <c r="K101" s="228"/>
      <c r="L101" s="228"/>
      <c r="M101" s="228"/>
      <c r="N101" s="229"/>
      <c r="O101" s="201"/>
      <c r="P101" s="207"/>
      <c r="Q101" s="228"/>
      <c r="R101" s="228"/>
      <c r="S101" s="228"/>
      <c r="T101" s="249"/>
      <c r="U101" s="228"/>
      <c r="V101" s="228"/>
      <c r="W101" s="228"/>
      <c r="X101" s="228"/>
      <c r="Y101" s="228"/>
      <c r="Z101" s="228"/>
      <c r="AA101" s="228"/>
      <c r="AB101" s="228"/>
      <c r="AC101" s="228"/>
      <c r="AD101" s="228"/>
      <c r="AE101" s="228"/>
      <c r="AF101" s="229"/>
    </row>
    <row r="102" spans="2:32" ht="15" customHeight="1">
      <c r="B102" s="228"/>
      <c r="C102" s="201"/>
      <c r="D102" s="201"/>
      <c r="E102" s="228"/>
      <c r="F102" s="201"/>
      <c r="G102" s="201"/>
      <c r="H102" s="228"/>
      <c r="I102" s="228"/>
      <c r="J102" s="228"/>
      <c r="K102" s="228"/>
      <c r="L102" s="228"/>
      <c r="M102" s="228"/>
      <c r="N102" s="229"/>
      <c r="O102" s="201"/>
      <c r="P102" s="207"/>
      <c r="Q102" s="228"/>
      <c r="R102" s="228"/>
      <c r="S102" s="228"/>
      <c r="T102" s="249"/>
      <c r="U102" s="228"/>
      <c r="V102" s="228"/>
      <c r="W102" s="228"/>
      <c r="X102" s="228"/>
      <c r="Y102" s="228"/>
      <c r="Z102" s="228"/>
      <c r="AA102" s="228"/>
      <c r="AB102" s="228"/>
      <c r="AC102" s="228"/>
      <c r="AD102" s="228"/>
      <c r="AE102" s="228"/>
      <c r="AF102" s="229"/>
    </row>
    <row r="103" spans="2:32" ht="15" customHeight="1">
      <c r="B103" s="228"/>
      <c r="C103" s="201"/>
      <c r="D103" s="201"/>
      <c r="E103" s="228"/>
      <c r="F103" s="201"/>
      <c r="G103" s="201"/>
      <c r="H103" s="228"/>
      <c r="I103" s="228"/>
      <c r="J103" s="228"/>
      <c r="K103" s="228"/>
      <c r="L103" s="228"/>
      <c r="M103" s="228"/>
      <c r="N103" s="229"/>
      <c r="O103" s="201"/>
      <c r="P103" s="207"/>
      <c r="Q103" s="228"/>
      <c r="R103" s="228"/>
      <c r="S103" s="228"/>
      <c r="T103" s="249"/>
      <c r="U103" s="228"/>
      <c r="V103" s="228"/>
      <c r="W103" s="228"/>
      <c r="X103" s="228"/>
      <c r="Y103" s="228"/>
      <c r="Z103" s="228"/>
      <c r="AA103" s="228"/>
      <c r="AB103" s="228"/>
      <c r="AC103" s="228"/>
      <c r="AD103" s="228"/>
      <c r="AE103" s="228"/>
      <c r="AF103" s="229"/>
    </row>
    <row r="104" spans="2:32" ht="15" customHeight="1">
      <c r="B104" s="228"/>
      <c r="C104" s="201"/>
      <c r="D104" s="201"/>
      <c r="E104" s="228"/>
      <c r="F104" s="201"/>
      <c r="G104" s="201"/>
      <c r="H104" s="228"/>
      <c r="I104" s="228"/>
      <c r="J104" s="228"/>
      <c r="K104" s="228"/>
      <c r="L104" s="228"/>
      <c r="M104" s="228"/>
      <c r="N104" s="229"/>
      <c r="O104" s="201"/>
      <c r="P104" s="207"/>
      <c r="Q104" s="228"/>
      <c r="R104" s="228"/>
      <c r="S104" s="228"/>
      <c r="T104" s="249"/>
      <c r="U104" s="228"/>
      <c r="V104" s="228"/>
      <c r="W104" s="228"/>
      <c r="X104" s="228"/>
      <c r="Y104" s="228"/>
      <c r="Z104" s="228"/>
      <c r="AA104" s="228"/>
      <c r="AB104" s="228"/>
      <c r="AC104" s="228"/>
      <c r="AD104" s="228"/>
      <c r="AE104" s="228"/>
      <c r="AF104" s="229"/>
    </row>
    <row r="105" spans="2:32" ht="15" customHeight="1">
      <c r="B105" s="228"/>
      <c r="C105" s="201"/>
      <c r="D105" s="201"/>
      <c r="E105" s="228"/>
      <c r="F105" s="201"/>
      <c r="G105" s="201"/>
      <c r="H105" s="228"/>
      <c r="I105" s="228"/>
      <c r="J105" s="228"/>
      <c r="K105" s="228"/>
      <c r="L105" s="228"/>
      <c r="M105" s="228"/>
      <c r="N105" s="229"/>
      <c r="O105" s="201"/>
      <c r="P105" s="207"/>
      <c r="Q105" s="228"/>
      <c r="R105" s="228"/>
      <c r="S105" s="228"/>
      <c r="T105" s="249"/>
      <c r="U105" s="228"/>
      <c r="V105" s="228"/>
      <c r="W105" s="228"/>
      <c r="X105" s="228"/>
      <c r="Y105" s="228"/>
      <c r="Z105" s="228"/>
      <c r="AA105" s="228"/>
      <c r="AB105" s="228"/>
      <c r="AC105" s="228"/>
      <c r="AD105" s="228"/>
      <c r="AE105" s="228"/>
      <c r="AF105" s="229"/>
    </row>
    <row r="106" spans="2:32" ht="15" customHeight="1">
      <c r="B106" s="228"/>
      <c r="C106" s="201"/>
      <c r="D106" s="201"/>
      <c r="E106" s="228"/>
      <c r="F106" s="201"/>
      <c r="G106" s="201"/>
      <c r="H106" s="228"/>
      <c r="I106" s="228"/>
      <c r="J106" s="228"/>
      <c r="K106" s="228"/>
      <c r="L106" s="228"/>
      <c r="M106" s="228"/>
      <c r="N106" s="229"/>
      <c r="O106" s="201"/>
      <c r="P106" s="207"/>
      <c r="Q106" s="228"/>
      <c r="R106" s="228"/>
      <c r="S106" s="228"/>
      <c r="T106" s="249"/>
      <c r="U106" s="228"/>
      <c r="V106" s="228"/>
      <c r="W106" s="228"/>
      <c r="X106" s="228"/>
      <c r="Y106" s="228"/>
      <c r="Z106" s="228"/>
      <c r="AA106" s="228"/>
      <c r="AB106" s="228"/>
      <c r="AC106" s="228"/>
      <c r="AD106" s="228"/>
      <c r="AE106" s="228"/>
      <c r="AF106" s="229"/>
    </row>
    <row r="107" spans="2:32" ht="15" customHeight="1">
      <c r="B107" s="228"/>
      <c r="C107" s="201"/>
      <c r="D107" s="201"/>
      <c r="E107" s="228"/>
      <c r="F107" s="201"/>
      <c r="G107" s="201"/>
      <c r="H107" s="228"/>
      <c r="I107" s="228"/>
      <c r="J107" s="228"/>
      <c r="K107" s="228"/>
      <c r="L107" s="228"/>
      <c r="M107" s="228"/>
      <c r="N107" s="229"/>
      <c r="O107" s="201"/>
      <c r="P107" s="207"/>
      <c r="Q107" s="228"/>
      <c r="R107" s="228"/>
      <c r="S107" s="228"/>
      <c r="T107" s="249"/>
      <c r="U107" s="228"/>
      <c r="V107" s="228"/>
      <c r="W107" s="228"/>
      <c r="X107" s="228"/>
      <c r="Y107" s="228"/>
      <c r="Z107" s="228"/>
      <c r="AA107" s="228"/>
      <c r="AB107" s="228"/>
      <c r="AC107" s="228"/>
      <c r="AD107" s="228"/>
      <c r="AE107" s="228"/>
      <c r="AF107" s="229"/>
    </row>
    <row r="108" spans="2:32" ht="15" customHeight="1">
      <c r="N108" s="229"/>
    </row>
    <row r="109" spans="2:32" ht="15" customHeight="1"/>
    <row r="110" spans="2:32" ht="15" customHeight="1">
      <c r="U110" s="565"/>
      <c r="V110" s="253"/>
      <c r="W110" s="253"/>
      <c r="AB110" s="253"/>
    </row>
    <row r="111" spans="2:32" ht="15" customHeight="1">
      <c r="U111" s="565"/>
      <c r="V111" s="253"/>
      <c r="W111" s="253"/>
      <c r="AB111" s="253"/>
    </row>
    <row r="112" spans="2:32" ht="15" customHeight="1">
      <c r="U112" s="253"/>
      <c r="V112" s="253"/>
      <c r="AB112" s="253"/>
    </row>
    <row r="113" spans="22:22" ht="15" customHeight="1">
      <c r="V113" s="253"/>
    </row>
    <row r="114" spans="22:22" ht="15" customHeight="1"/>
    <row r="115" spans="22:22" ht="15" customHeight="1"/>
    <row r="116" spans="22:22" ht="15" customHeight="1"/>
    <row r="117" spans="22:22" ht="15" customHeight="1"/>
    <row r="118" spans="22:22" ht="15" customHeight="1"/>
    <row r="119" spans="22:22" ht="15" customHeight="1"/>
    <row r="120" spans="22:22" ht="15" customHeight="1"/>
    <row r="121" spans="22:22" ht="15" customHeight="1"/>
    <row r="122" spans="22:22" ht="15" customHeight="1"/>
    <row r="123" spans="22:22" ht="15" customHeight="1"/>
    <row r="124" spans="22:22" ht="15" customHeight="1"/>
    <row r="125" spans="22:22" ht="15" customHeight="1"/>
    <row r="126" spans="22:22" ht="15" customHeight="1"/>
    <row r="127" spans="22:22" ht="15" customHeight="1"/>
    <row r="128" spans="22:22"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sheetData>
  <autoFilter ref="A6:AG100" xr:uid="{00000000-0009-0000-0000-000002000000}">
    <filterColumn colId="13">
      <filters>
        <filter val="2020년 홍수기 수문조사용 안전물품 구매"/>
        <filter val="2020년 홍수기 수문조사용 측정소모품 구매"/>
        <filter val="2020년 홍수기 안전피복 구매"/>
        <filter val="2021년 한국수자원조사기술원 홍수기 업무차량 임차"/>
        <filter val="홍수기용 업무차량 임대차 계약"/>
      </filters>
    </filterColumn>
  </autoFilter>
  <mergeCells count="2">
    <mergeCell ref="B1:AF1"/>
    <mergeCell ref="B2:N2"/>
  </mergeCells>
  <phoneticPr fontId="1" type="noConversion"/>
  <pageMargins left="0.39370078740157483" right="0.39370078740157483" top="0.39370078740157483" bottom="0.39370078740157483" header="0.39370078740157483" footer="0.39370078740157483"/>
  <pageSetup paperSize="9" scale="3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L86"/>
  <sheetViews>
    <sheetView tabSelected="1" zoomScale="85" zoomScaleNormal="85" zoomScaleSheetLayoutView="85" workbookViewId="0">
      <pane xSplit="1" ySplit="4" topLeftCell="B5" activePane="bottomRight" state="frozen"/>
      <selection pane="topRight" activeCell="D1" sqref="D1"/>
      <selection pane="bottomLeft" activeCell="A5" sqref="A5"/>
      <selection pane="bottomRight" activeCell="B1" sqref="B1:K1"/>
    </sheetView>
  </sheetViews>
  <sheetFormatPr defaultRowHeight="15.75" customHeight="1"/>
  <cols>
    <col min="1" max="1" width="0.875" style="215" customWidth="1"/>
    <col min="2" max="2" width="4" style="215" customWidth="1"/>
    <col min="3" max="3" width="13.375" style="215" bestFit="1" customWidth="1"/>
    <col min="4" max="4" width="9.875" style="215" bestFit="1" customWidth="1"/>
    <col min="5" max="5" width="55.25" style="215" customWidth="1"/>
    <col min="6" max="6" width="9.25" style="215" bestFit="1" customWidth="1"/>
    <col min="7" max="7" width="23.25" style="215" bestFit="1" customWidth="1"/>
    <col min="8" max="8" width="15" style="215" customWidth="1"/>
    <col min="9" max="9" width="12.625" style="215" bestFit="1" customWidth="1"/>
    <col min="10" max="10" width="15.375" style="215" customWidth="1"/>
    <col min="11" max="11" width="55.125" style="512" customWidth="1"/>
    <col min="12" max="12" width="0.875" style="946" customWidth="1"/>
    <col min="13" max="16384" width="9" style="215"/>
  </cols>
  <sheetData>
    <row r="1" spans="2:12" ht="57" customHeight="1">
      <c r="B1" s="987" t="s">
        <v>3357</v>
      </c>
      <c r="C1" s="988"/>
      <c r="D1" s="988"/>
      <c r="E1" s="988"/>
      <c r="F1" s="988"/>
      <c r="G1" s="988"/>
      <c r="H1" s="988"/>
      <c r="I1" s="988"/>
      <c r="J1" s="988"/>
      <c r="K1" s="989"/>
    </row>
    <row r="2" spans="2:12" s="419" customFormat="1" ht="8.25" customHeight="1">
      <c r="B2" s="952"/>
      <c r="C2" s="954"/>
      <c r="D2" s="953"/>
      <c r="E2" s="953"/>
      <c r="F2" s="954"/>
      <c r="G2" s="954"/>
      <c r="H2" s="953"/>
      <c r="I2" s="953"/>
      <c r="J2" s="953"/>
      <c r="K2" s="955"/>
      <c r="L2" s="945"/>
    </row>
    <row r="3" spans="2:12" s="419" customFormat="1" ht="15.75" customHeight="1">
      <c r="B3" s="999" t="s">
        <v>3202</v>
      </c>
      <c r="C3" s="990" t="s">
        <v>3201</v>
      </c>
      <c r="D3" s="990" t="s">
        <v>3213</v>
      </c>
      <c r="E3" s="990" t="s">
        <v>3214</v>
      </c>
      <c r="F3" s="997" t="s">
        <v>3203</v>
      </c>
      <c r="G3" s="997" t="s">
        <v>2</v>
      </c>
      <c r="H3" s="993" t="s">
        <v>3211</v>
      </c>
      <c r="I3" s="993" t="s">
        <v>1249</v>
      </c>
      <c r="J3" s="993" t="s">
        <v>3191</v>
      </c>
      <c r="K3" s="995" t="s">
        <v>3212</v>
      </c>
      <c r="L3" s="945"/>
    </row>
    <row r="4" spans="2:12" s="419" customFormat="1" ht="15.75" customHeight="1" thickBot="1">
      <c r="B4" s="1000"/>
      <c r="C4" s="991"/>
      <c r="D4" s="991"/>
      <c r="E4" s="991"/>
      <c r="F4" s="998"/>
      <c r="G4" s="998"/>
      <c r="H4" s="994"/>
      <c r="I4" s="994"/>
      <c r="J4" s="994"/>
      <c r="K4" s="996"/>
      <c r="L4" s="945"/>
    </row>
    <row r="5" spans="2:12" s="216" customFormat="1" ht="17.25" customHeight="1" thickTop="1">
      <c r="B5" s="957">
        <v>1</v>
      </c>
      <c r="C5" s="992" t="s">
        <v>3205</v>
      </c>
      <c r="D5" s="958" t="s">
        <v>3209</v>
      </c>
      <c r="E5" s="959" t="s">
        <v>3208</v>
      </c>
      <c r="F5" s="958" t="s">
        <v>3210</v>
      </c>
      <c r="G5" s="958" t="s">
        <v>3234</v>
      </c>
      <c r="H5" s="960">
        <v>13000000</v>
      </c>
      <c r="I5" s="958" t="s">
        <v>3215</v>
      </c>
      <c r="J5" s="958" t="s">
        <v>3215</v>
      </c>
      <c r="K5" s="967" t="s">
        <v>3227</v>
      </c>
      <c r="L5" s="950"/>
    </row>
    <row r="6" spans="2:12" s="216" customFormat="1" ht="17.25" customHeight="1">
      <c r="B6" s="956">
        <v>2</v>
      </c>
      <c r="C6" s="983"/>
      <c r="D6" s="951" t="s">
        <v>3209</v>
      </c>
      <c r="E6" s="963" t="s">
        <v>3216</v>
      </c>
      <c r="F6" s="951" t="s">
        <v>3217</v>
      </c>
      <c r="G6" s="951" t="s">
        <v>3236</v>
      </c>
      <c r="H6" s="948">
        <v>22000000</v>
      </c>
      <c r="I6" s="951" t="s">
        <v>3218</v>
      </c>
      <c r="J6" s="951" t="s">
        <v>3219</v>
      </c>
      <c r="K6" s="964"/>
      <c r="L6" s="950"/>
    </row>
    <row r="7" spans="2:12" s="216" customFormat="1" ht="17.25" customHeight="1">
      <c r="B7" s="956">
        <v>3</v>
      </c>
      <c r="C7" s="981" t="s">
        <v>3225</v>
      </c>
      <c r="D7" s="951" t="s">
        <v>3209</v>
      </c>
      <c r="E7" s="166" t="s">
        <v>3221</v>
      </c>
      <c r="F7" s="962" t="s">
        <v>3217</v>
      </c>
      <c r="G7" s="962" t="s">
        <v>3229</v>
      </c>
      <c r="H7" s="948">
        <v>24400000</v>
      </c>
      <c r="I7" s="962" t="s">
        <v>1662</v>
      </c>
      <c r="J7" s="962" t="s">
        <v>1662</v>
      </c>
      <c r="K7" s="966" t="s">
        <v>3226</v>
      </c>
      <c r="L7" s="950"/>
    </row>
    <row r="8" spans="2:12" s="216" customFormat="1" ht="17.25" customHeight="1">
      <c r="B8" s="956">
        <v>4</v>
      </c>
      <c r="C8" s="982"/>
      <c r="D8" s="951" t="s">
        <v>3209</v>
      </c>
      <c r="E8" s="166" t="s">
        <v>3222</v>
      </c>
      <c r="F8" s="962" t="s">
        <v>3217</v>
      </c>
      <c r="G8" s="962" t="s">
        <v>3231</v>
      </c>
      <c r="H8" s="948">
        <v>15000000</v>
      </c>
      <c r="I8" s="962" t="s">
        <v>3195</v>
      </c>
      <c r="J8" s="962" t="s">
        <v>3195</v>
      </c>
      <c r="K8" s="965"/>
      <c r="L8" s="950"/>
    </row>
    <row r="9" spans="2:12" s="216" customFormat="1" ht="17.25" customHeight="1">
      <c r="B9" s="956">
        <v>5</v>
      </c>
      <c r="C9" s="983"/>
      <c r="D9" s="951" t="s">
        <v>3220</v>
      </c>
      <c r="E9" s="166" t="s">
        <v>3223</v>
      </c>
      <c r="F9" s="962" t="s">
        <v>3224</v>
      </c>
      <c r="G9" s="962" t="s">
        <v>3233</v>
      </c>
      <c r="H9" s="948">
        <v>50000000</v>
      </c>
      <c r="I9" s="962" t="s">
        <v>3195</v>
      </c>
      <c r="J9" s="962" t="s">
        <v>3195</v>
      </c>
      <c r="K9" s="965"/>
      <c r="L9" s="950"/>
    </row>
    <row r="10" spans="2:12" s="216" customFormat="1" ht="17.25" customHeight="1">
      <c r="B10" s="956">
        <v>6</v>
      </c>
      <c r="C10" s="981" t="s">
        <v>3200</v>
      </c>
      <c r="D10" s="951" t="s">
        <v>1665</v>
      </c>
      <c r="E10" s="417" t="s">
        <v>3237</v>
      </c>
      <c r="F10" s="962" t="s">
        <v>3246</v>
      </c>
      <c r="G10" s="962" t="s">
        <v>3230</v>
      </c>
      <c r="H10" s="947">
        <v>40000000</v>
      </c>
      <c r="I10" s="962" t="s">
        <v>1662</v>
      </c>
      <c r="J10" s="962" t="s">
        <v>1662</v>
      </c>
      <c r="K10" s="965"/>
      <c r="L10" s="950"/>
    </row>
    <row r="11" spans="2:12" s="216" customFormat="1" ht="17.25" customHeight="1">
      <c r="B11" s="956">
        <v>7</v>
      </c>
      <c r="C11" s="982"/>
      <c r="D11" s="951" t="s">
        <v>1665</v>
      </c>
      <c r="E11" s="166" t="s">
        <v>3238</v>
      </c>
      <c r="F11" s="962" t="s">
        <v>3246</v>
      </c>
      <c r="G11" s="962" t="s">
        <v>3250</v>
      </c>
      <c r="H11" s="948">
        <v>300000000</v>
      </c>
      <c r="I11" s="962" t="s">
        <v>3192</v>
      </c>
      <c r="J11" s="962" t="s">
        <v>3196</v>
      </c>
      <c r="K11" s="965"/>
      <c r="L11" s="950"/>
    </row>
    <row r="12" spans="2:12" s="216" customFormat="1" ht="17.25" customHeight="1">
      <c r="B12" s="956">
        <v>8</v>
      </c>
      <c r="C12" s="982"/>
      <c r="D12" s="951" t="s">
        <v>1665</v>
      </c>
      <c r="E12" s="456" t="s">
        <v>3239</v>
      </c>
      <c r="F12" s="962" t="s">
        <v>3247</v>
      </c>
      <c r="G12" s="962" t="s">
        <v>3251</v>
      </c>
      <c r="H12" s="272">
        <v>90000000</v>
      </c>
      <c r="I12" s="962" t="s">
        <v>3192</v>
      </c>
      <c r="J12" s="962" t="s">
        <v>3196</v>
      </c>
      <c r="K12" s="964"/>
      <c r="L12" s="950"/>
    </row>
    <row r="13" spans="2:12" s="216" customFormat="1" ht="17.25" customHeight="1">
      <c r="B13" s="956">
        <v>9</v>
      </c>
      <c r="C13" s="982"/>
      <c r="D13" s="951" t="s">
        <v>1665</v>
      </c>
      <c r="E13" s="456" t="s">
        <v>3240</v>
      </c>
      <c r="F13" s="962" t="s">
        <v>3246</v>
      </c>
      <c r="G13" s="962" t="s">
        <v>3230</v>
      </c>
      <c r="H13" s="272">
        <v>97000000</v>
      </c>
      <c r="I13" s="962" t="s">
        <v>3192</v>
      </c>
      <c r="J13" s="962" t="s">
        <v>3196</v>
      </c>
      <c r="K13" s="964"/>
      <c r="L13" s="950"/>
    </row>
    <row r="14" spans="2:12" s="216" customFormat="1" ht="17.25" customHeight="1">
      <c r="B14" s="956">
        <v>10</v>
      </c>
      <c r="C14" s="982"/>
      <c r="D14" s="951" t="s">
        <v>1665</v>
      </c>
      <c r="E14" s="456" t="s">
        <v>3241</v>
      </c>
      <c r="F14" s="962" t="s">
        <v>3247</v>
      </c>
      <c r="G14" s="962" t="s">
        <v>3230</v>
      </c>
      <c r="H14" s="272">
        <v>330000000</v>
      </c>
      <c r="I14" s="962" t="s">
        <v>3192</v>
      </c>
      <c r="J14" s="962" t="s">
        <v>3196</v>
      </c>
      <c r="K14" s="964"/>
      <c r="L14" s="950"/>
    </row>
    <row r="15" spans="2:12" s="216" customFormat="1" ht="17.25" customHeight="1">
      <c r="B15" s="957">
        <v>11</v>
      </c>
      <c r="C15" s="982"/>
      <c r="D15" s="951" t="s">
        <v>1665</v>
      </c>
      <c r="E15" s="456" t="s">
        <v>3242</v>
      </c>
      <c r="F15" s="962" t="s">
        <v>3248</v>
      </c>
      <c r="G15" s="962" t="s">
        <v>3228</v>
      </c>
      <c r="H15" s="272">
        <v>250000000</v>
      </c>
      <c r="I15" s="962" t="s">
        <v>3192</v>
      </c>
      <c r="J15" s="962" t="s">
        <v>3196</v>
      </c>
      <c r="K15" s="964"/>
      <c r="L15" s="950"/>
    </row>
    <row r="16" spans="2:12" s="216" customFormat="1" ht="17.25" customHeight="1">
      <c r="B16" s="956">
        <v>12</v>
      </c>
      <c r="C16" s="982"/>
      <c r="D16" s="951" t="s">
        <v>1665</v>
      </c>
      <c r="E16" s="456" t="s">
        <v>3243</v>
      </c>
      <c r="F16" s="962" t="s">
        <v>3247</v>
      </c>
      <c r="G16" s="962" t="s">
        <v>3235</v>
      </c>
      <c r="H16" s="272">
        <v>50000000</v>
      </c>
      <c r="I16" s="962" t="s">
        <v>1662</v>
      </c>
      <c r="J16" s="962" t="s">
        <v>1662</v>
      </c>
      <c r="K16" s="964"/>
      <c r="L16" s="950"/>
    </row>
    <row r="17" spans="2:12" s="216" customFormat="1" ht="17.25" customHeight="1">
      <c r="B17" s="956">
        <v>13</v>
      </c>
      <c r="C17" s="982"/>
      <c r="D17" s="951" t="s">
        <v>1665</v>
      </c>
      <c r="E17" s="456" t="s">
        <v>3244</v>
      </c>
      <c r="F17" s="962" t="s">
        <v>3249</v>
      </c>
      <c r="G17" s="962" t="s">
        <v>3252</v>
      </c>
      <c r="H17" s="272">
        <v>50000000</v>
      </c>
      <c r="I17" s="962" t="s">
        <v>1662</v>
      </c>
      <c r="J17" s="962" t="s">
        <v>1662</v>
      </c>
      <c r="K17" s="968" t="s">
        <v>3226</v>
      </c>
      <c r="L17" s="950"/>
    </row>
    <row r="18" spans="2:12" s="216" customFormat="1" ht="17.25" customHeight="1">
      <c r="B18" s="956">
        <v>14</v>
      </c>
      <c r="C18" s="983"/>
      <c r="D18" s="951" t="s">
        <v>1665</v>
      </c>
      <c r="E18" s="456" t="s">
        <v>3245</v>
      </c>
      <c r="F18" s="962" t="s">
        <v>3356</v>
      </c>
      <c r="G18" s="962" t="s">
        <v>3235</v>
      </c>
      <c r="H18" s="272">
        <v>200000000</v>
      </c>
      <c r="I18" s="962" t="s">
        <v>3192</v>
      </c>
      <c r="J18" s="962" t="s">
        <v>3196</v>
      </c>
      <c r="K18" s="969"/>
      <c r="L18" s="950"/>
    </row>
    <row r="19" spans="2:12" s="216" customFormat="1" ht="17.25" customHeight="1">
      <c r="B19" s="956">
        <v>15</v>
      </c>
      <c r="C19" s="981" t="s">
        <v>3194</v>
      </c>
      <c r="D19" s="951" t="s">
        <v>1665</v>
      </c>
      <c r="E19" s="456" t="s">
        <v>3253</v>
      </c>
      <c r="F19" s="962" t="s">
        <v>3248</v>
      </c>
      <c r="G19" s="962" t="s">
        <v>3266</v>
      </c>
      <c r="H19" s="272">
        <v>120000000</v>
      </c>
      <c r="I19" s="962" t="s">
        <v>3192</v>
      </c>
      <c r="J19" s="962" t="s">
        <v>3193</v>
      </c>
      <c r="K19" s="969"/>
      <c r="L19" s="950"/>
    </row>
    <row r="20" spans="2:12" s="216" customFormat="1" ht="17.25" customHeight="1">
      <c r="B20" s="956">
        <v>16</v>
      </c>
      <c r="C20" s="982"/>
      <c r="D20" s="951" t="s">
        <v>1665</v>
      </c>
      <c r="E20" s="456" t="s">
        <v>3343</v>
      </c>
      <c r="F20" s="974" t="s">
        <v>3246</v>
      </c>
      <c r="G20" s="974" t="s">
        <v>3345</v>
      </c>
      <c r="H20" s="272">
        <v>1600000000</v>
      </c>
      <c r="I20" s="974" t="s">
        <v>3192</v>
      </c>
      <c r="J20" s="974" t="s">
        <v>3193</v>
      </c>
      <c r="K20" s="969"/>
      <c r="L20" s="950"/>
    </row>
    <row r="21" spans="2:12" s="216" customFormat="1" ht="17.25" customHeight="1">
      <c r="B21" s="956">
        <v>17</v>
      </c>
      <c r="C21" s="982"/>
      <c r="D21" s="951" t="s">
        <v>1665</v>
      </c>
      <c r="E21" s="456" t="s">
        <v>3344</v>
      </c>
      <c r="F21" s="974" t="s">
        <v>3248</v>
      </c>
      <c r="G21" s="974" t="s">
        <v>3265</v>
      </c>
      <c r="H21" s="272">
        <v>60000000</v>
      </c>
      <c r="I21" s="974" t="s">
        <v>3192</v>
      </c>
      <c r="J21" s="974" t="s">
        <v>3193</v>
      </c>
      <c r="K21" s="969"/>
      <c r="L21" s="950"/>
    </row>
    <row r="22" spans="2:12" s="216" customFormat="1" ht="17.25" customHeight="1">
      <c r="B22" s="956">
        <v>18</v>
      </c>
      <c r="C22" s="982"/>
      <c r="D22" s="951" t="s">
        <v>1666</v>
      </c>
      <c r="E22" s="456" t="s">
        <v>3254</v>
      </c>
      <c r="F22" s="962" t="s">
        <v>3248</v>
      </c>
      <c r="G22" s="962" t="s">
        <v>3267</v>
      </c>
      <c r="H22" s="272">
        <v>50000000</v>
      </c>
      <c r="I22" s="962" t="s">
        <v>1662</v>
      </c>
      <c r="J22" s="962" t="s">
        <v>1662</v>
      </c>
      <c r="K22" s="968" t="s">
        <v>3346</v>
      </c>
      <c r="L22" s="950"/>
    </row>
    <row r="23" spans="2:12" s="216" customFormat="1" ht="17.25" customHeight="1">
      <c r="B23" s="956">
        <v>19</v>
      </c>
      <c r="C23" s="982"/>
      <c r="D23" s="951" t="s">
        <v>1665</v>
      </c>
      <c r="E23" s="456" t="s">
        <v>3255</v>
      </c>
      <c r="F23" s="962" t="s">
        <v>3347</v>
      </c>
      <c r="G23" s="962" t="s">
        <v>3232</v>
      </c>
      <c r="H23" s="272">
        <v>25000000</v>
      </c>
      <c r="I23" s="962" t="s">
        <v>1662</v>
      </c>
      <c r="J23" s="962" t="s">
        <v>1662</v>
      </c>
      <c r="K23" s="969"/>
      <c r="L23" s="950"/>
    </row>
    <row r="24" spans="2:12" s="216" customFormat="1" ht="17.25" customHeight="1">
      <c r="B24" s="956">
        <v>20</v>
      </c>
      <c r="C24" s="982"/>
      <c r="D24" s="951" t="s">
        <v>1665</v>
      </c>
      <c r="E24" s="456" t="s">
        <v>3256</v>
      </c>
      <c r="F24" s="962" t="s">
        <v>3247</v>
      </c>
      <c r="G24" s="962" t="s">
        <v>3263</v>
      </c>
      <c r="H24" s="272">
        <v>35000000</v>
      </c>
      <c r="I24" s="962" t="s">
        <v>3195</v>
      </c>
      <c r="J24" s="962" t="s">
        <v>3195</v>
      </c>
      <c r="K24" s="969"/>
      <c r="L24" s="950"/>
    </row>
    <row r="25" spans="2:12" s="216" customFormat="1" ht="17.25" customHeight="1">
      <c r="B25" s="957">
        <v>21</v>
      </c>
      <c r="C25" s="982"/>
      <c r="D25" s="951" t="s">
        <v>1665</v>
      </c>
      <c r="E25" s="456" t="s">
        <v>3257</v>
      </c>
      <c r="F25" s="962" t="s">
        <v>3248</v>
      </c>
      <c r="G25" s="962" t="s">
        <v>3252</v>
      </c>
      <c r="H25" s="272">
        <v>30000000</v>
      </c>
      <c r="I25" s="962" t="s">
        <v>3195</v>
      </c>
      <c r="J25" s="962" t="s">
        <v>3195</v>
      </c>
      <c r="K25" s="969"/>
      <c r="L25" s="950"/>
    </row>
    <row r="26" spans="2:12" s="216" customFormat="1" ht="17.25" customHeight="1">
      <c r="B26" s="956">
        <v>22</v>
      </c>
      <c r="C26" s="982"/>
      <c r="D26" s="951" t="s">
        <v>1665</v>
      </c>
      <c r="E26" s="456" t="s">
        <v>3258</v>
      </c>
      <c r="F26" s="962" t="s">
        <v>3247</v>
      </c>
      <c r="G26" s="962" t="s">
        <v>3228</v>
      </c>
      <c r="H26" s="272">
        <v>50000000</v>
      </c>
      <c r="I26" s="962" t="s">
        <v>3192</v>
      </c>
      <c r="J26" s="962" t="s">
        <v>3193</v>
      </c>
      <c r="K26" s="969"/>
      <c r="L26" s="950"/>
    </row>
    <row r="27" spans="2:12" s="216" customFormat="1" ht="17.25" customHeight="1">
      <c r="B27" s="956">
        <v>23</v>
      </c>
      <c r="C27" s="982"/>
      <c r="D27" s="951" t="s">
        <v>1665</v>
      </c>
      <c r="E27" s="456" t="s">
        <v>3350</v>
      </c>
      <c r="F27" s="962" t="s">
        <v>3351</v>
      </c>
      <c r="G27" s="962" t="s">
        <v>3250</v>
      </c>
      <c r="H27" s="272">
        <v>200000000</v>
      </c>
      <c r="I27" s="962" t="s">
        <v>3192</v>
      </c>
      <c r="J27" s="962" t="s">
        <v>3196</v>
      </c>
      <c r="K27" s="970"/>
      <c r="L27" s="950"/>
    </row>
    <row r="28" spans="2:12" s="216" customFormat="1" ht="17.25" customHeight="1">
      <c r="B28" s="956">
        <v>24</v>
      </c>
      <c r="C28" s="982"/>
      <c r="D28" s="951" t="s">
        <v>1665</v>
      </c>
      <c r="E28" s="456" t="s">
        <v>3353</v>
      </c>
      <c r="F28" s="962" t="s">
        <v>3247</v>
      </c>
      <c r="G28" s="962" t="s">
        <v>3264</v>
      </c>
      <c r="H28" s="272">
        <v>60000000</v>
      </c>
      <c r="I28" s="962" t="s">
        <v>3192</v>
      </c>
      <c r="J28" s="962" t="s">
        <v>3196</v>
      </c>
      <c r="K28" s="971" t="s">
        <v>3352</v>
      </c>
      <c r="L28" s="950"/>
    </row>
    <row r="29" spans="2:12" s="216" customFormat="1" ht="17.25" customHeight="1">
      <c r="B29" s="956">
        <v>25</v>
      </c>
      <c r="C29" s="982"/>
      <c r="D29" s="951" t="s">
        <v>1665</v>
      </c>
      <c r="E29" s="456" t="s">
        <v>3259</v>
      </c>
      <c r="F29" s="962" t="s">
        <v>3248</v>
      </c>
      <c r="G29" s="962" t="s">
        <v>3265</v>
      </c>
      <c r="H29" s="272">
        <v>10000000</v>
      </c>
      <c r="I29" s="962" t="s">
        <v>1662</v>
      </c>
      <c r="J29" s="962" t="s">
        <v>1662</v>
      </c>
      <c r="K29" s="969"/>
      <c r="L29" s="950"/>
    </row>
    <row r="30" spans="2:12" s="216" customFormat="1" ht="27">
      <c r="B30" s="956">
        <v>26</v>
      </c>
      <c r="C30" s="982"/>
      <c r="D30" s="951" t="s">
        <v>1665</v>
      </c>
      <c r="E30" s="456" t="s">
        <v>3337</v>
      </c>
      <c r="F30" s="962" t="s">
        <v>3248</v>
      </c>
      <c r="G30" s="961" t="s">
        <v>3268</v>
      </c>
      <c r="H30" s="973" t="s">
        <v>3342</v>
      </c>
      <c r="I30" s="962" t="s">
        <v>3192</v>
      </c>
      <c r="J30" s="962" t="s">
        <v>3196</v>
      </c>
      <c r="K30" s="968" t="s">
        <v>3333</v>
      </c>
      <c r="L30" s="950"/>
    </row>
    <row r="31" spans="2:12" s="216" customFormat="1" ht="17.25" customHeight="1">
      <c r="B31" s="956">
        <v>27</v>
      </c>
      <c r="C31" s="982"/>
      <c r="D31" s="951" t="s">
        <v>1665</v>
      </c>
      <c r="E31" s="456" t="s">
        <v>3260</v>
      </c>
      <c r="F31" s="962" t="s">
        <v>3247</v>
      </c>
      <c r="G31" s="962" t="s">
        <v>3269</v>
      </c>
      <c r="H31" s="272">
        <v>30000000</v>
      </c>
      <c r="I31" s="962" t="s">
        <v>3192</v>
      </c>
      <c r="J31" s="975" t="s">
        <v>3193</v>
      </c>
      <c r="K31" s="969"/>
      <c r="L31" s="950"/>
    </row>
    <row r="32" spans="2:12" s="216" customFormat="1" ht="17.25" customHeight="1">
      <c r="B32" s="956">
        <v>28</v>
      </c>
      <c r="C32" s="983"/>
      <c r="D32" s="951" t="s">
        <v>1665</v>
      </c>
      <c r="E32" s="456" t="s">
        <v>3261</v>
      </c>
      <c r="F32" s="962" t="s">
        <v>3262</v>
      </c>
      <c r="G32" s="962" t="s">
        <v>3269</v>
      </c>
      <c r="H32" s="272">
        <v>20000000</v>
      </c>
      <c r="I32" s="962" t="s">
        <v>1662</v>
      </c>
      <c r="J32" s="962" t="s">
        <v>1662</v>
      </c>
      <c r="K32" s="969"/>
      <c r="L32" s="950"/>
    </row>
    <row r="33" spans="2:12" s="216" customFormat="1" ht="17.25" customHeight="1">
      <c r="B33" s="956">
        <v>29</v>
      </c>
      <c r="C33" s="984" t="s">
        <v>3284</v>
      </c>
      <c r="D33" s="951" t="s">
        <v>1665</v>
      </c>
      <c r="E33" s="456" t="s">
        <v>3271</v>
      </c>
      <c r="F33" s="962" t="s">
        <v>3247</v>
      </c>
      <c r="G33" s="962" t="s">
        <v>3285</v>
      </c>
      <c r="H33" s="272">
        <v>5800000000</v>
      </c>
      <c r="I33" s="962" t="s">
        <v>3192</v>
      </c>
      <c r="J33" s="962" t="s">
        <v>3196</v>
      </c>
      <c r="K33" s="971" t="s">
        <v>3292</v>
      </c>
      <c r="L33" s="950"/>
    </row>
    <row r="34" spans="2:12" s="216" customFormat="1" ht="17.25" customHeight="1">
      <c r="B34" s="956">
        <v>30</v>
      </c>
      <c r="C34" s="985"/>
      <c r="D34" s="951" t="s">
        <v>1665</v>
      </c>
      <c r="E34" s="456" t="s">
        <v>3272</v>
      </c>
      <c r="F34" s="962" t="s">
        <v>3246</v>
      </c>
      <c r="G34" s="962" t="s">
        <v>3285</v>
      </c>
      <c r="H34" s="272" t="s">
        <v>3197</v>
      </c>
      <c r="I34" s="962" t="s">
        <v>3192</v>
      </c>
      <c r="J34" s="962" t="s">
        <v>3196</v>
      </c>
      <c r="K34" s="969"/>
      <c r="L34" s="950"/>
    </row>
    <row r="35" spans="2:12" s="216" customFormat="1" ht="17.25" customHeight="1">
      <c r="B35" s="957">
        <v>31</v>
      </c>
      <c r="C35" s="985"/>
      <c r="D35" s="951" t="s">
        <v>1665</v>
      </c>
      <c r="E35" s="417" t="s">
        <v>3273</v>
      </c>
      <c r="F35" s="962" t="s">
        <v>3246</v>
      </c>
      <c r="G35" s="962" t="s">
        <v>3285</v>
      </c>
      <c r="H35" s="272">
        <v>616438000</v>
      </c>
      <c r="I35" s="962" t="s">
        <v>3192</v>
      </c>
      <c r="J35" s="962" t="s">
        <v>3196</v>
      </c>
      <c r="K35" s="972"/>
      <c r="L35" s="950"/>
    </row>
    <row r="36" spans="2:12" s="216" customFormat="1" ht="17.25" customHeight="1">
      <c r="B36" s="956">
        <v>32</v>
      </c>
      <c r="C36" s="985"/>
      <c r="D36" s="951" t="s">
        <v>1665</v>
      </c>
      <c r="E36" s="417" t="s">
        <v>3274</v>
      </c>
      <c r="F36" s="962" t="s">
        <v>3247</v>
      </c>
      <c r="G36" s="962" t="s">
        <v>3266</v>
      </c>
      <c r="H36" s="272">
        <v>310000000</v>
      </c>
      <c r="I36" s="962" t="s">
        <v>3192</v>
      </c>
      <c r="J36" s="962" t="s">
        <v>3196</v>
      </c>
      <c r="K36" s="972"/>
      <c r="L36" s="950"/>
    </row>
    <row r="37" spans="2:12" s="216" customFormat="1" ht="17.25" customHeight="1">
      <c r="B37" s="956">
        <v>33</v>
      </c>
      <c r="C37" s="985"/>
      <c r="D37" s="951" t="s">
        <v>1665</v>
      </c>
      <c r="E37" s="417" t="s">
        <v>3275</v>
      </c>
      <c r="F37" s="962" t="s">
        <v>3247</v>
      </c>
      <c r="G37" s="962" t="s">
        <v>3266</v>
      </c>
      <c r="H37" s="272">
        <v>280000000</v>
      </c>
      <c r="I37" s="962" t="s">
        <v>3192</v>
      </c>
      <c r="J37" s="962" t="s">
        <v>3196</v>
      </c>
      <c r="K37" s="972"/>
      <c r="L37" s="950"/>
    </row>
    <row r="38" spans="2:12" s="216" customFormat="1" ht="17.25" customHeight="1">
      <c r="B38" s="956">
        <v>34</v>
      </c>
      <c r="C38" s="985"/>
      <c r="D38" s="951" t="s">
        <v>1663</v>
      </c>
      <c r="E38" s="417" t="s">
        <v>3276</v>
      </c>
      <c r="F38" s="962" t="s">
        <v>3248</v>
      </c>
      <c r="G38" s="962" t="s">
        <v>3286</v>
      </c>
      <c r="H38" s="272">
        <v>2100000000</v>
      </c>
      <c r="I38" s="962" t="s">
        <v>3192</v>
      </c>
      <c r="J38" s="962" t="s">
        <v>3195</v>
      </c>
      <c r="K38" s="972"/>
      <c r="L38" s="950"/>
    </row>
    <row r="39" spans="2:12" s="216" customFormat="1" ht="17.25" customHeight="1">
      <c r="B39" s="956">
        <v>35</v>
      </c>
      <c r="C39" s="985"/>
      <c r="D39" s="951" t="s">
        <v>1663</v>
      </c>
      <c r="E39" s="417" t="s">
        <v>3277</v>
      </c>
      <c r="F39" s="962" t="s">
        <v>3248</v>
      </c>
      <c r="G39" s="962" t="s">
        <v>3286</v>
      </c>
      <c r="H39" s="272">
        <v>1800000000</v>
      </c>
      <c r="I39" s="962" t="s">
        <v>3192</v>
      </c>
      <c r="J39" s="962" t="s">
        <v>3195</v>
      </c>
      <c r="K39" s="972"/>
      <c r="L39" s="950"/>
    </row>
    <row r="40" spans="2:12" s="216" customFormat="1" ht="17.25" customHeight="1">
      <c r="B40" s="956">
        <v>36</v>
      </c>
      <c r="C40" s="985"/>
      <c r="D40" s="951" t="s">
        <v>1665</v>
      </c>
      <c r="E40" s="417" t="s">
        <v>3278</v>
      </c>
      <c r="F40" s="962" t="s">
        <v>3247</v>
      </c>
      <c r="G40" s="962" t="s">
        <v>3287</v>
      </c>
      <c r="H40" s="272" t="s">
        <v>3197</v>
      </c>
      <c r="I40" s="962" t="s">
        <v>3192</v>
      </c>
      <c r="J40" s="962" t="s">
        <v>3195</v>
      </c>
      <c r="K40" s="972"/>
      <c r="L40" s="950"/>
    </row>
    <row r="41" spans="2:12" s="216" customFormat="1" ht="17.25" customHeight="1">
      <c r="B41" s="956">
        <v>37</v>
      </c>
      <c r="C41" s="985"/>
      <c r="D41" s="951" t="s">
        <v>1666</v>
      </c>
      <c r="E41" s="417" t="s">
        <v>3279</v>
      </c>
      <c r="F41" s="962" t="s">
        <v>3246</v>
      </c>
      <c r="G41" s="962" t="s">
        <v>3288</v>
      </c>
      <c r="H41" s="272" t="s">
        <v>3197</v>
      </c>
      <c r="I41" s="962" t="s">
        <v>3192</v>
      </c>
      <c r="J41" s="962" t="s">
        <v>3199</v>
      </c>
      <c r="K41" s="972"/>
      <c r="L41" s="950"/>
    </row>
    <row r="42" spans="2:12" s="216" customFormat="1" ht="17.25" customHeight="1">
      <c r="B42" s="956">
        <v>38</v>
      </c>
      <c r="C42" s="985"/>
      <c r="D42" s="951" t="s">
        <v>1666</v>
      </c>
      <c r="E42" s="417" t="s">
        <v>3280</v>
      </c>
      <c r="F42" s="962" t="s">
        <v>3246</v>
      </c>
      <c r="G42" s="962" t="s">
        <v>3289</v>
      </c>
      <c r="H42" s="272" t="s">
        <v>3197</v>
      </c>
      <c r="I42" s="962" t="s">
        <v>3192</v>
      </c>
      <c r="J42" s="962" t="s">
        <v>3199</v>
      </c>
      <c r="K42" s="972"/>
      <c r="L42" s="950"/>
    </row>
    <row r="43" spans="2:12" s="216" customFormat="1" ht="17.25" customHeight="1">
      <c r="B43" s="956">
        <v>39</v>
      </c>
      <c r="C43" s="985"/>
      <c r="D43" s="951" t="s">
        <v>1666</v>
      </c>
      <c r="E43" s="417" t="s">
        <v>3281</v>
      </c>
      <c r="F43" s="962" t="s">
        <v>3246</v>
      </c>
      <c r="G43" s="962" t="s">
        <v>3289</v>
      </c>
      <c r="H43" s="272" t="s">
        <v>3197</v>
      </c>
      <c r="I43" s="962" t="s">
        <v>3192</v>
      </c>
      <c r="J43" s="962" t="s">
        <v>3195</v>
      </c>
      <c r="K43" s="972"/>
      <c r="L43" s="950"/>
    </row>
    <row r="44" spans="2:12" s="216" customFormat="1" ht="17.25" customHeight="1">
      <c r="B44" s="956">
        <v>40</v>
      </c>
      <c r="C44" s="985"/>
      <c r="D44" s="951" t="s">
        <v>1666</v>
      </c>
      <c r="E44" s="417" t="s">
        <v>3282</v>
      </c>
      <c r="F44" s="962" t="s">
        <v>3247</v>
      </c>
      <c r="G44" s="962" t="s">
        <v>3290</v>
      </c>
      <c r="H44" s="272" t="s">
        <v>3197</v>
      </c>
      <c r="I44" s="962" t="s">
        <v>3192</v>
      </c>
      <c r="J44" s="962" t="s">
        <v>3195</v>
      </c>
      <c r="K44" s="972"/>
      <c r="L44" s="950"/>
    </row>
    <row r="45" spans="2:12" s="216" customFormat="1" ht="17.25" customHeight="1">
      <c r="B45" s="957">
        <v>41</v>
      </c>
      <c r="C45" s="986"/>
      <c r="D45" s="951" t="s">
        <v>1666</v>
      </c>
      <c r="E45" s="417" t="s">
        <v>3283</v>
      </c>
      <c r="F45" s="962" t="s">
        <v>3248</v>
      </c>
      <c r="G45" s="962" t="s">
        <v>3291</v>
      </c>
      <c r="H45" s="272" t="s">
        <v>3197</v>
      </c>
      <c r="I45" s="962" t="s">
        <v>3192</v>
      </c>
      <c r="J45" s="962" t="s">
        <v>3195</v>
      </c>
      <c r="K45" s="972"/>
      <c r="L45" s="950"/>
    </row>
    <row r="46" spans="2:12" s="216" customFormat="1" ht="17.25" customHeight="1">
      <c r="B46" s="956">
        <v>42</v>
      </c>
      <c r="C46" s="981" t="s">
        <v>3198</v>
      </c>
      <c r="D46" s="951" t="s">
        <v>1666</v>
      </c>
      <c r="E46" s="417" t="s">
        <v>3293</v>
      </c>
      <c r="F46" s="962" t="s">
        <v>3247</v>
      </c>
      <c r="G46" s="962" t="s">
        <v>3267</v>
      </c>
      <c r="H46" s="272">
        <v>17000000</v>
      </c>
      <c r="I46" s="962" t="s">
        <v>3195</v>
      </c>
      <c r="J46" s="962" t="s">
        <v>3195</v>
      </c>
      <c r="K46" s="968" t="s">
        <v>3308</v>
      </c>
      <c r="L46" s="950"/>
    </row>
    <row r="47" spans="2:12" s="216" customFormat="1" ht="17.25" customHeight="1">
      <c r="B47" s="956">
        <v>43</v>
      </c>
      <c r="C47" s="982"/>
      <c r="D47" s="951" t="s">
        <v>1666</v>
      </c>
      <c r="E47" s="456" t="s">
        <v>3294</v>
      </c>
      <c r="F47" s="962" t="s">
        <v>3307</v>
      </c>
      <c r="G47" s="962" t="s">
        <v>3267</v>
      </c>
      <c r="H47" s="272">
        <v>40000000</v>
      </c>
      <c r="I47" s="962" t="s">
        <v>3195</v>
      </c>
      <c r="J47" s="962" t="s">
        <v>3195</v>
      </c>
      <c r="K47" s="971" t="s">
        <v>3308</v>
      </c>
      <c r="L47" s="950"/>
    </row>
    <row r="48" spans="2:12" s="216" customFormat="1" ht="17.25" customHeight="1">
      <c r="B48" s="956">
        <v>44</v>
      </c>
      <c r="C48" s="982"/>
      <c r="D48" s="951" t="s">
        <v>1666</v>
      </c>
      <c r="E48" s="456" t="s">
        <v>3295</v>
      </c>
      <c r="F48" s="962" t="s">
        <v>3307</v>
      </c>
      <c r="G48" s="962" t="s">
        <v>3269</v>
      </c>
      <c r="H48" s="272">
        <v>140000000</v>
      </c>
      <c r="I48" s="962" t="s">
        <v>3192</v>
      </c>
      <c r="J48" s="962" t="s">
        <v>3199</v>
      </c>
      <c r="K48" s="971" t="s">
        <v>3309</v>
      </c>
      <c r="L48" s="950"/>
    </row>
    <row r="49" spans="2:12" s="216" customFormat="1" ht="17.25" customHeight="1">
      <c r="B49" s="956">
        <v>45</v>
      </c>
      <c r="C49" s="982"/>
      <c r="D49" s="951" t="s">
        <v>1666</v>
      </c>
      <c r="E49" s="456" t="s">
        <v>3296</v>
      </c>
      <c r="F49" s="962" t="s">
        <v>3246</v>
      </c>
      <c r="G49" s="962" t="s">
        <v>3289</v>
      </c>
      <c r="H49" s="272">
        <v>100000000</v>
      </c>
      <c r="I49" s="962" t="s">
        <v>3195</v>
      </c>
      <c r="J49" s="962" t="s">
        <v>3195</v>
      </c>
      <c r="K49" s="969"/>
      <c r="L49" s="950"/>
    </row>
    <row r="50" spans="2:12" s="216" customFormat="1" ht="17.25" customHeight="1">
      <c r="B50" s="956">
        <v>46</v>
      </c>
      <c r="C50" s="982"/>
      <c r="D50" s="951" t="s">
        <v>1666</v>
      </c>
      <c r="E50" s="456" t="s">
        <v>3297</v>
      </c>
      <c r="F50" s="962" t="s">
        <v>3246</v>
      </c>
      <c r="G50" s="962" t="s">
        <v>3289</v>
      </c>
      <c r="H50" s="272">
        <v>340000000</v>
      </c>
      <c r="I50" s="962" t="s">
        <v>3195</v>
      </c>
      <c r="J50" s="962" t="s">
        <v>3195</v>
      </c>
      <c r="K50" s="969"/>
      <c r="L50" s="950"/>
    </row>
    <row r="51" spans="2:12" s="216" customFormat="1" ht="17.25" customHeight="1">
      <c r="B51" s="956">
        <v>47</v>
      </c>
      <c r="C51" s="982"/>
      <c r="D51" s="951" t="s">
        <v>1666</v>
      </c>
      <c r="E51" s="456" t="s">
        <v>3298</v>
      </c>
      <c r="F51" s="962" t="s">
        <v>3247</v>
      </c>
      <c r="G51" s="962" t="s">
        <v>3289</v>
      </c>
      <c r="H51" s="272">
        <v>135000000</v>
      </c>
      <c r="I51" s="962" t="s">
        <v>3192</v>
      </c>
      <c r="J51" s="962" t="s">
        <v>3199</v>
      </c>
      <c r="K51" s="969"/>
      <c r="L51" s="950"/>
    </row>
    <row r="52" spans="2:12" s="216" customFormat="1" ht="17.25" customHeight="1">
      <c r="B52" s="956">
        <v>48</v>
      </c>
      <c r="C52" s="982"/>
      <c r="D52" s="951" t="s">
        <v>1666</v>
      </c>
      <c r="E52" s="456" t="s">
        <v>3299</v>
      </c>
      <c r="F52" s="962" t="s">
        <v>3248</v>
      </c>
      <c r="G52" s="962" t="s">
        <v>3289</v>
      </c>
      <c r="H52" s="272">
        <v>150000000</v>
      </c>
      <c r="I52" s="962" t="s">
        <v>3192</v>
      </c>
      <c r="J52" s="962" t="s">
        <v>3199</v>
      </c>
      <c r="K52" s="969"/>
      <c r="L52" s="950"/>
    </row>
    <row r="53" spans="2:12" s="216" customFormat="1" ht="17.25" customHeight="1">
      <c r="B53" s="956">
        <v>49</v>
      </c>
      <c r="C53" s="982"/>
      <c r="D53" s="951" t="s">
        <v>1666</v>
      </c>
      <c r="E53" s="456" t="s">
        <v>3300</v>
      </c>
      <c r="F53" s="962" t="s">
        <v>3246</v>
      </c>
      <c r="G53" s="962" t="s">
        <v>3289</v>
      </c>
      <c r="H53" s="272">
        <v>60000000</v>
      </c>
      <c r="I53" s="962" t="s">
        <v>3195</v>
      </c>
      <c r="J53" s="962" t="s">
        <v>3195</v>
      </c>
      <c r="K53" s="969"/>
      <c r="L53" s="950"/>
    </row>
    <row r="54" spans="2:12" s="216" customFormat="1" ht="17.25" customHeight="1">
      <c r="B54" s="956">
        <v>50</v>
      </c>
      <c r="C54" s="982"/>
      <c r="D54" s="951" t="s">
        <v>1663</v>
      </c>
      <c r="E54" s="456" t="s">
        <v>3301</v>
      </c>
      <c r="F54" s="962" t="s">
        <v>3246</v>
      </c>
      <c r="G54" s="962" t="s">
        <v>3289</v>
      </c>
      <c r="H54" s="272">
        <v>100000000</v>
      </c>
      <c r="I54" s="962" t="s">
        <v>3192</v>
      </c>
      <c r="J54" s="962" t="s">
        <v>3193</v>
      </c>
      <c r="K54" s="969"/>
      <c r="L54" s="950"/>
    </row>
    <row r="55" spans="2:12" s="216" customFormat="1" ht="17.25" customHeight="1">
      <c r="B55" s="956">
        <v>51</v>
      </c>
      <c r="C55" s="982"/>
      <c r="D55" s="951" t="s">
        <v>1665</v>
      </c>
      <c r="E55" s="456" t="s">
        <v>3354</v>
      </c>
      <c r="F55" s="962" t="s">
        <v>3247</v>
      </c>
      <c r="G55" s="962" t="s">
        <v>3266</v>
      </c>
      <c r="H55" s="272">
        <v>45000000</v>
      </c>
      <c r="I55" s="962" t="s">
        <v>3192</v>
      </c>
      <c r="J55" s="962" t="s">
        <v>3199</v>
      </c>
      <c r="K55" s="969"/>
      <c r="L55" s="950"/>
    </row>
    <row r="56" spans="2:12" s="216" customFormat="1" ht="17.25" customHeight="1">
      <c r="B56" s="957">
        <v>52</v>
      </c>
      <c r="C56" s="982"/>
      <c r="D56" s="951" t="s">
        <v>1665</v>
      </c>
      <c r="E56" s="456" t="s">
        <v>3302</v>
      </c>
      <c r="F56" s="962" t="s">
        <v>3262</v>
      </c>
      <c r="G56" s="962" t="s">
        <v>3290</v>
      </c>
      <c r="H56" s="272">
        <v>30000000</v>
      </c>
      <c r="I56" s="962" t="s">
        <v>1662</v>
      </c>
      <c r="J56" s="962" t="s">
        <v>1662</v>
      </c>
      <c r="K56" s="968" t="s">
        <v>3270</v>
      </c>
      <c r="L56" s="950"/>
    </row>
    <row r="57" spans="2:12" s="216" customFormat="1" ht="17.25" customHeight="1">
      <c r="B57" s="956">
        <v>53</v>
      </c>
      <c r="C57" s="982"/>
      <c r="D57" s="951" t="s">
        <v>1665</v>
      </c>
      <c r="E57" s="456" t="s">
        <v>3303</v>
      </c>
      <c r="F57" s="962" t="s">
        <v>3246</v>
      </c>
      <c r="G57" s="962" t="s">
        <v>3285</v>
      </c>
      <c r="H57" s="272">
        <v>80000000</v>
      </c>
      <c r="I57" s="962" t="s">
        <v>3192</v>
      </c>
      <c r="J57" s="962" t="s">
        <v>3193</v>
      </c>
      <c r="K57" s="969"/>
      <c r="L57" s="950"/>
    </row>
    <row r="58" spans="2:12" s="216" customFormat="1" ht="17.25" customHeight="1">
      <c r="B58" s="956">
        <v>54</v>
      </c>
      <c r="C58" s="982"/>
      <c r="D58" s="951" t="s">
        <v>1665</v>
      </c>
      <c r="E58" s="456" t="s">
        <v>3304</v>
      </c>
      <c r="F58" s="962" t="s">
        <v>3246</v>
      </c>
      <c r="G58" s="962" t="s">
        <v>3285</v>
      </c>
      <c r="H58" s="272">
        <v>150000000</v>
      </c>
      <c r="I58" s="962" t="s">
        <v>3192</v>
      </c>
      <c r="J58" s="962" t="s">
        <v>3193</v>
      </c>
      <c r="K58" s="969"/>
      <c r="L58" s="950"/>
    </row>
    <row r="59" spans="2:12" s="216" customFormat="1" ht="17.25" customHeight="1">
      <c r="B59" s="956">
        <v>55</v>
      </c>
      <c r="C59" s="982"/>
      <c r="D59" s="951" t="s">
        <v>1665</v>
      </c>
      <c r="E59" s="456" t="s">
        <v>3305</v>
      </c>
      <c r="F59" s="962" t="s">
        <v>3351</v>
      </c>
      <c r="G59" s="962" t="s">
        <v>3266</v>
      </c>
      <c r="H59" s="272">
        <v>20000000</v>
      </c>
      <c r="I59" s="962" t="s">
        <v>3192</v>
      </c>
      <c r="J59" s="962" t="s">
        <v>3193</v>
      </c>
      <c r="K59" s="969"/>
      <c r="L59" s="950"/>
    </row>
    <row r="60" spans="2:12" s="216" customFormat="1" ht="17.25" customHeight="1">
      <c r="B60" s="956">
        <v>56</v>
      </c>
      <c r="C60" s="983"/>
      <c r="D60" s="951" t="s">
        <v>1666</v>
      </c>
      <c r="E60" s="456" t="s">
        <v>3306</v>
      </c>
      <c r="F60" s="962" t="s">
        <v>3248</v>
      </c>
      <c r="G60" s="962" t="s">
        <v>3267</v>
      </c>
      <c r="H60" s="272">
        <v>35000000</v>
      </c>
      <c r="I60" s="962" t="s">
        <v>3192</v>
      </c>
      <c r="J60" s="962" t="s">
        <v>3193</v>
      </c>
      <c r="K60" s="969"/>
      <c r="L60" s="950"/>
    </row>
    <row r="61" spans="2:12" s="216" customFormat="1" ht="17.25" customHeight="1">
      <c r="B61" s="956">
        <v>57</v>
      </c>
      <c r="C61" s="981" t="s">
        <v>3312</v>
      </c>
      <c r="D61" s="962" t="s">
        <v>1666</v>
      </c>
      <c r="E61" s="456" t="s">
        <v>3310</v>
      </c>
      <c r="F61" s="962" t="s">
        <v>3246</v>
      </c>
      <c r="G61" s="962" t="s">
        <v>3289</v>
      </c>
      <c r="H61" s="272">
        <v>246127396</v>
      </c>
      <c r="I61" s="962" t="s">
        <v>3192</v>
      </c>
      <c r="J61" s="962" t="s">
        <v>3195</v>
      </c>
      <c r="K61" s="969"/>
      <c r="L61" s="950"/>
    </row>
    <row r="62" spans="2:12" s="216" customFormat="1" ht="17.25" customHeight="1">
      <c r="B62" s="956">
        <v>58</v>
      </c>
      <c r="C62" s="983"/>
      <c r="D62" s="962" t="s">
        <v>1665</v>
      </c>
      <c r="E62" s="456" t="s">
        <v>3311</v>
      </c>
      <c r="F62" s="962" t="s">
        <v>3246</v>
      </c>
      <c r="G62" s="962" t="s">
        <v>3289</v>
      </c>
      <c r="H62" s="272">
        <v>20000000</v>
      </c>
      <c r="I62" s="962" t="s">
        <v>1662</v>
      </c>
      <c r="J62" s="962" t="s">
        <v>1662</v>
      </c>
      <c r="K62" s="969"/>
      <c r="L62" s="950"/>
    </row>
    <row r="63" spans="2:12" s="216" customFormat="1" ht="17.25" customHeight="1">
      <c r="B63" s="956">
        <v>59</v>
      </c>
      <c r="C63" s="981" t="s">
        <v>3207</v>
      </c>
      <c r="D63" s="962" t="s">
        <v>1665</v>
      </c>
      <c r="E63" s="456" t="s">
        <v>3313</v>
      </c>
      <c r="F63" s="962" t="s">
        <v>3247</v>
      </c>
      <c r="G63" s="962" t="s">
        <v>3287</v>
      </c>
      <c r="H63" s="272">
        <v>42800000</v>
      </c>
      <c r="I63" s="962" t="s">
        <v>3192</v>
      </c>
      <c r="J63" s="962" t="s">
        <v>3193</v>
      </c>
      <c r="K63" s="969"/>
      <c r="L63" s="950"/>
    </row>
    <row r="64" spans="2:12" s="216" customFormat="1" ht="17.25" customHeight="1">
      <c r="B64" s="956">
        <v>60</v>
      </c>
      <c r="C64" s="982"/>
      <c r="D64" s="962" t="s">
        <v>1665</v>
      </c>
      <c r="E64" s="456" t="s">
        <v>3314</v>
      </c>
      <c r="F64" s="962" t="s">
        <v>3247</v>
      </c>
      <c r="G64" s="962" t="s">
        <v>3267</v>
      </c>
      <c r="H64" s="272">
        <v>20000000</v>
      </c>
      <c r="I64" s="962" t="s">
        <v>3192</v>
      </c>
      <c r="J64" s="962" t="s">
        <v>3193</v>
      </c>
      <c r="K64" s="969"/>
      <c r="L64" s="950"/>
    </row>
    <row r="65" spans="2:12" s="216" customFormat="1" ht="17.25" customHeight="1">
      <c r="B65" s="956">
        <v>61</v>
      </c>
      <c r="C65" s="982"/>
      <c r="D65" s="962" t="s">
        <v>1665</v>
      </c>
      <c r="E65" s="456" t="s">
        <v>3348</v>
      </c>
      <c r="F65" s="962" t="s">
        <v>3247</v>
      </c>
      <c r="G65" s="962" t="s">
        <v>3317</v>
      </c>
      <c r="H65" s="272">
        <v>43200000</v>
      </c>
      <c r="I65" s="962" t="s">
        <v>3192</v>
      </c>
      <c r="J65" s="962" t="s">
        <v>3193</v>
      </c>
      <c r="K65" s="969"/>
      <c r="L65" s="950"/>
    </row>
    <row r="66" spans="2:12" s="216" customFormat="1" ht="17.25" customHeight="1">
      <c r="B66" s="957">
        <v>62</v>
      </c>
      <c r="C66" s="982"/>
      <c r="D66" s="962" t="s">
        <v>1665</v>
      </c>
      <c r="E66" s="456" t="s">
        <v>3315</v>
      </c>
      <c r="F66" s="962" t="s">
        <v>3247</v>
      </c>
      <c r="G66" s="962" t="s">
        <v>3269</v>
      </c>
      <c r="H66" s="272">
        <v>20000000</v>
      </c>
      <c r="I66" s="962" t="s">
        <v>3192</v>
      </c>
      <c r="J66" s="962" t="s">
        <v>3193</v>
      </c>
      <c r="K66" s="969"/>
      <c r="L66" s="950"/>
    </row>
    <row r="67" spans="2:12" s="216" customFormat="1" ht="17.25" customHeight="1">
      <c r="B67" s="956">
        <v>63</v>
      </c>
      <c r="C67" s="983"/>
      <c r="D67" s="962" t="s">
        <v>1665</v>
      </c>
      <c r="E67" s="456" t="s">
        <v>3316</v>
      </c>
      <c r="F67" s="962" t="s">
        <v>3247</v>
      </c>
      <c r="G67" s="962" t="s">
        <v>3287</v>
      </c>
      <c r="H67" s="272">
        <v>184500000</v>
      </c>
      <c r="I67" s="962" t="s">
        <v>3192</v>
      </c>
      <c r="J67" s="975" t="s">
        <v>3204</v>
      </c>
      <c r="K67" s="969"/>
      <c r="L67" s="950"/>
    </row>
    <row r="68" spans="2:12" s="216" customFormat="1" ht="17.25" customHeight="1">
      <c r="B68" s="956">
        <v>64</v>
      </c>
      <c r="C68" s="981" t="s">
        <v>3320</v>
      </c>
      <c r="D68" s="962" t="s">
        <v>1666</v>
      </c>
      <c r="E68" s="456" t="s">
        <v>3318</v>
      </c>
      <c r="F68" s="962" t="s">
        <v>3307</v>
      </c>
      <c r="G68" s="962" t="s">
        <v>3289</v>
      </c>
      <c r="H68" s="272">
        <v>160000000</v>
      </c>
      <c r="I68" s="962" t="s">
        <v>3192</v>
      </c>
      <c r="J68" s="962" t="s">
        <v>3195</v>
      </c>
      <c r="K68" s="969"/>
      <c r="L68" s="950"/>
    </row>
    <row r="69" spans="2:12" s="216" customFormat="1" ht="17.25" customHeight="1">
      <c r="B69" s="956">
        <v>65</v>
      </c>
      <c r="C69" s="983"/>
      <c r="D69" s="962" t="s">
        <v>1666</v>
      </c>
      <c r="E69" s="456" t="s">
        <v>3319</v>
      </c>
      <c r="F69" s="962" t="s">
        <v>3248</v>
      </c>
      <c r="G69" s="962" t="s">
        <v>3266</v>
      </c>
      <c r="H69" s="272">
        <v>20900000</v>
      </c>
      <c r="I69" s="962" t="s">
        <v>1662</v>
      </c>
      <c r="J69" s="962" t="s">
        <v>1662</v>
      </c>
      <c r="K69" s="969"/>
      <c r="L69" s="950"/>
    </row>
    <row r="70" spans="2:12" s="216" customFormat="1" ht="17.25" customHeight="1">
      <c r="B70" s="956">
        <v>66</v>
      </c>
      <c r="C70" s="981" t="s">
        <v>3323</v>
      </c>
      <c r="D70" s="962" t="s">
        <v>1665</v>
      </c>
      <c r="E70" s="456" t="s">
        <v>3321</v>
      </c>
      <c r="F70" s="962" t="s">
        <v>3248</v>
      </c>
      <c r="G70" s="962" t="s">
        <v>3335</v>
      </c>
      <c r="H70" s="272">
        <v>23700000</v>
      </c>
      <c r="I70" s="962" t="s">
        <v>3192</v>
      </c>
      <c r="J70" s="962" t="s">
        <v>3325</v>
      </c>
      <c r="K70" s="969"/>
      <c r="L70" s="950"/>
    </row>
    <row r="71" spans="2:12" s="216" customFormat="1" ht="17.25" customHeight="1">
      <c r="B71" s="956">
        <v>67</v>
      </c>
      <c r="C71" s="982"/>
      <c r="D71" s="962" t="s">
        <v>1665</v>
      </c>
      <c r="E71" s="456" t="s">
        <v>3322</v>
      </c>
      <c r="F71" s="962" t="s">
        <v>3248</v>
      </c>
      <c r="G71" s="962" t="s">
        <v>3335</v>
      </c>
      <c r="H71" s="272">
        <v>150400000</v>
      </c>
      <c r="I71" s="962" t="s">
        <v>3192</v>
      </c>
      <c r="J71" s="962" t="s">
        <v>3325</v>
      </c>
      <c r="K71" s="969"/>
      <c r="L71" s="950"/>
    </row>
    <row r="72" spans="2:12" s="216" customFormat="1" ht="17.25" customHeight="1">
      <c r="B72" s="956">
        <v>68</v>
      </c>
      <c r="C72" s="983"/>
      <c r="D72" s="962" t="s">
        <v>1666</v>
      </c>
      <c r="E72" s="456" t="s">
        <v>175</v>
      </c>
      <c r="F72" s="962" t="s">
        <v>3248</v>
      </c>
      <c r="G72" s="962" t="s">
        <v>3269</v>
      </c>
      <c r="H72" s="272">
        <v>50000000</v>
      </c>
      <c r="I72" s="962" t="s">
        <v>76</v>
      </c>
      <c r="J72" s="962" t="s">
        <v>76</v>
      </c>
      <c r="K72" s="971" t="s">
        <v>3324</v>
      </c>
      <c r="L72" s="950"/>
    </row>
    <row r="73" spans="2:12" s="216" customFormat="1" ht="17.25" customHeight="1">
      <c r="B73" s="956">
        <v>69</v>
      </c>
      <c r="C73" s="981" t="s">
        <v>3332</v>
      </c>
      <c r="D73" s="962" t="s">
        <v>1665</v>
      </c>
      <c r="E73" s="456" t="s">
        <v>3326</v>
      </c>
      <c r="F73" s="962" t="s">
        <v>3246</v>
      </c>
      <c r="G73" s="975" t="s">
        <v>3335</v>
      </c>
      <c r="H73" s="272">
        <v>1487750000</v>
      </c>
      <c r="I73" s="962" t="s">
        <v>3192</v>
      </c>
      <c r="J73" s="962" t="s">
        <v>3196</v>
      </c>
      <c r="K73" s="969"/>
      <c r="L73" s="950"/>
    </row>
    <row r="74" spans="2:12" s="216" customFormat="1" ht="27" customHeight="1">
      <c r="B74" s="956">
        <v>70</v>
      </c>
      <c r="C74" s="982"/>
      <c r="D74" s="962" t="s">
        <v>1665</v>
      </c>
      <c r="E74" s="456" t="s">
        <v>3327</v>
      </c>
      <c r="F74" s="962" t="s">
        <v>3246</v>
      </c>
      <c r="G74" s="961" t="s">
        <v>3336</v>
      </c>
      <c r="H74" s="973" t="s">
        <v>3334</v>
      </c>
      <c r="I74" s="962" t="s">
        <v>1662</v>
      </c>
      <c r="J74" s="962" t="s">
        <v>1662</v>
      </c>
      <c r="K74" s="976" t="s">
        <v>3349</v>
      </c>
      <c r="L74" s="950"/>
    </row>
    <row r="75" spans="2:12" s="216" customFormat="1" ht="17.25" customHeight="1">
      <c r="B75" s="956">
        <v>71</v>
      </c>
      <c r="C75" s="982"/>
      <c r="D75" s="962" t="s">
        <v>1665</v>
      </c>
      <c r="E75" s="456" t="s">
        <v>3328</v>
      </c>
      <c r="F75" s="962" t="s">
        <v>3247</v>
      </c>
      <c r="G75" s="962" t="s">
        <v>3291</v>
      </c>
      <c r="H75" s="272">
        <v>400000000</v>
      </c>
      <c r="I75" s="962" t="s">
        <v>3192</v>
      </c>
      <c r="J75" s="962" t="s">
        <v>3196</v>
      </c>
      <c r="K75" s="969"/>
      <c r="L75" s="950"/>
    </row>
    <row r="76" spans="2:12" s="216" customFormat="1" ht="17.25" customHeight="1">
      <c r="B76" s="956">
        <v>72</v>
      </c>
      <c r="C76" s="982"/>
      <c r="D76" s="962" t="s">
        <v>1666</v>
      </c>
      <c r="E76" s="456" t="s">
        <v>3329</v>
      </c>
      <c r="F76" s="962" t="s">
        <v>3247</v>
      </c>
      <c r="G76" s="962" t="s">
        <v>3289</v>
      </c>
      <c r="H76" s="272">
        <v>45500000</v>
      </c>
      <c r="I76" s="962" t="s">
        <v>1662</v>
      </c>
      <c r="J76" s="962" t="s">
        <v>1662</v>
      </c>
      <c r="K76" s="969"/>
      <c r="L76" s="950"/>
    </row>
    <row r="77" spans="2:12" s="216" customFormat="1" ht="17.25" customHeight="1">
      <c r="B77" s="957">
        <v>73</v>
      </c>
      <c r="C77" s="982"/>
      <c r="D77" s="962" t="s">
        <v>1666</v>
      </c>
      <c r="E77" s="456" t="s">
        <v>3330</v>
      </c>
      <c r="F77" s="962" t="s">
        <v>3248</v>
      </c>
      <c r="G77" s="962" t="s">
        <v>3291</v>
      </c>
      <c r="H77" s="272">
        <v>150000000</v>
      </c>
      <c r="I77" s="962" t="s">
        <v>3192</v>
      </c>
      <c r="J77" s="962" t="s">
        <v>3196</v>
      </c>
      <c r="K77" s="969"/>
      <c r="L77" s="950"/>
    </row>
    <row r="78" spans="2:12" s="216" customFormat="1" ht="17.25" customHeight="1">
      <c r="B78" s="956">
        <v>74</v>
      </c>
      <c r="C78" s="983"/>
      <c r="D78" s="962" t="s">
        <v>1666</v>
      </c>
      <c r="E78" s="456" t="s">
        <v>3331</v>
      </c>
      <c r="F78" s="962" t="s">
        <v>3247</v>
      </c>
      <c r="G78" s="962" t="s">
        <v>3289</v>
      </c>
      <c r="H78" s="272">
        <v>115500000</v>
      </c>
      <c r="I78" s="962" t="s">
        <v>3192</v>
      </c>
      <c r="J78" s="962" t="s">
        <v>3196</v>
      </c>
      <c r="K78" s="969"/>
      <c r="L78" s="950"/>
    </row>
    <row r="79" spans="2:12" s="216" customFormat="1" ht="17.25" customHeight="1">
      <c r="B79" s="956">
        <v>75</v>
      </c>
      <c r="C79" s="981" t="s">
        <v>3206</v>
      </c>
      <c r="D79" s="962" t="s">
        <v>1666</v>
      </c>
      <c r="E79" s="456" t="s">
        <v>3355</v>
      </c>
      <c r="F79" s="962" t="s">
        <v>3246</v>
      </c>
      <c r="G79" s="962" t="s">
        <v>3269</v>
      </c>
      <c r="H79" s="272">
        <v>63030000</v>
      </c>
      <c r="I79" s="962" t="s">
        <v>3192</v>
      </c>
      <c r="J79" s="962" t="s">
        <v>3195</v>
      </c>
      <c r="K79" s="969"/>
      <c r="L79" s="950"/>
    </row>
    <row r="80" spans="2:12" s="216" customFormat="1" ht="17.25" customHeight="1">
      <c r="B80" s="956">
        <v>76</v>
      </c>
      <c r="C80" s="982"/>
      <c r="D80" s="962" t="s">
        <v>1665</v>
      </c>
      <c r="E80" s="456" t="s">
        <v>3338</v>
      </c>
      <c r="F80" s="962" t="s">
        <v>3247</v>
      </c>
      <c r="G80" s="962" t="s">
        <v>3285</v>
      </c>
      <c r="H80" s="272">
        <v>50000000</v>
      </c>
      <c r="I80" s="962" t="s">
        <v>3192</v>
      </c>
      <c r="J80" s="962" t="s">
        <v>3195</v>
      </c>
      <c r="K80" s="969"/>
      <c r="L80" s="950"/>
    </row>
    <row r="81" spans="2:12" s="216" customFormat="1" ht="17.25" customHeight="1">
      <c r="B81" s="956">
        <v>77</v>
      </c>
      <c r="C81" s="982"/>
      <c r="D81" s="962" t="s">
        <v>1665</v>
      </c>
      <c r="E81" s="456" t="s">
        <v>3339</v>
      </c>
      <c r="F81" s="962" t="s">
        <v>3247</v>
      </c>
      <c r="G81" s="962" t="s">
        <v>3285</v>
      </c>
      <c r="H81" s="272">
        <v>80000000</v>
      </c>
      <c r="I81" s="962" t="s">
        <v>3192</v>
      </c>
      <c r="J81" s="962" t="s">
        <v>3195</v>
      </c>
      <c r="K81" s="969"/>
      <c r="L81" s="950"/>
    </row>
    <row r="82" spans="2:12" s="216" customFormat="1" ht="17.25" customHeight="1">
      <c r="B82" s="956">
        <v>78</v>
      </c>
      <c r="C82" s="983"/>
      <c r="D82" s="962" t="s">
        <v>1665</v>
      </c>
      <c r="E82" s="456" t="s">
        <v>3340</v>
      </c>
      <c r="F82" s="962" t="s">
        <v>3247</v>
      </c>
      <c r="G82" s="962" t="s">
        <v>3266</v>
      </c>
      <c r="H82" s="272">
        <v>150000000</v>
      </c>
      <c r="I82" s="962" t="s">
        <v>3192</v>
      </c>
      <c r="J82" s="962" t="s">
        <v>3195</v>
      </c>
      <c r="K82" s="968" t="s">
        <v>3341</v>
      </c>
      <c r="L82" s="950"/>
    </row>
    <row r="83" spans="2:12" ht="18.75" customHeight="1">
      <c r="B83" s="1031" t="s">
        <v>3358</v>
      </c>
      <c r="C83" s="1025"/>
      <c r="D83" s="1026"/>
      <c r="E83" s="1026"/>
      <c r="F83" s="1026"/>
      <c r="G83" s="1026"/>
      <c r="H83" s="1026"/>
      <c r="I83" s="1026"/>
      <c r="J83" s="1026"/>
      <c r="K83" s="1027"/>
    </row>
    <row r="84" spans="2:12" ht="14.25" thickBot="1">
      <c r="B84" s="1028"/>
      <c r="C84" s="1029"/>
      <c r="D84" s="1029"/>
      <c r="E84" s="1029"/>
      <c r="F84" s="1029"/>
      <c r="G84" s="1029"/>
      <c r="H84" s="1029"/>
      <c r="I84" s="1029"/>
      <c r="J84" s="1029"/>
      <c r="K84" s="1030"/>
    </row>
    <row r="85" spans="2:12" ht="18.75" customHeight="1">
      <c r="B85" s="949"/>
      <c r="C85" s="949"/>
      <c r="D85" s="949"/>
      <c r="E85" s="949"/>
      <c r="F85" s="949"/>
      <c r="G85" s="949"/>
      <c r="H85" s="949"/>
      <c r="I85" s="949"/>
      <c r="J85" s="949"/>
      <c r="K85" s="949"/>
    </row>
    <row r="86" spans="2:12" ht="18.75" customHeight="1">
      <c r="B86" s="949"/>
      <c r="C86" s="949"/>
      <c r="D86" s="949"/>
      <c r="E86" s="949"/>
      <c r="F86" s="949"/>
      <c r="G86" s="949"/>
      <c r="H86" s="949"/>
      <c r="I86" s="949"/>
      <c r="J86" s="949"/>
      <c r="K86" s="949"/>
    </row>
  </sheetData>
  <autoFilter ref="A3:L84" xr:uid="{784C65CE-75C7-4783-A6E6-F2CEAB5BAB00}"/>
  <mergeCells count="24">
    <mergeCell ref="B1:K1"/>
    <mergeCell ref="C3:C4"/>
    <mergeCell ref="C5:C6"/>
    <mergeCell ref="C7:C9"/>
    <mergeCell ref="C10:C18"/>
    <mergeCell ref="D3:D4"/>
    <mergeCell ref="E3:E4"/>
    <mergeCell ref="J3:J4"/>
    <mergeCell ref="K3:K4"/>
    <mergeCell ref="H3:H4"/>
    <mergeCell ref="I3:I4"/>
    <mergeCell ref="F3:F4"/>
    <mergeCell ref="G3:G4"/>
    <mergeCell ref="B3:B4"/>
    <mergeCell ref="C19:C32"/>
    <mergeCell ref="C33:C45"/>
    <mergeCell ref="C46:C60"/>
    <mergeCell ref="C61:C62"/>
    <mergeCell ref="B83:K84"/>
    <mergeCell ref="C63:C67"/>
    <mergeCell ref="C68:C69"/>
    <mergeCell ref="C70:C72"/>
    <mergeCell ref="C73:C78"/>
    <mergeCell ref="C79:C82"/>
  </mergeCells>
  <phoneticPr fontId="0" type="noConversion"/>
  <pageMargins left="0.39370078740157483" right="0.39370078740157483" top="0.39370078740157483" bottom="0.39370078740157483" header="0.39370078740157483" footer="0.39370078740157483"/>
  <pageSetup paperSize="9" scale="59" fitToWidth="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92D050"/>
    <pageSetUpPr fitToPage="1"/>
  </sheetPr>
  <dimension ref="B1:BI364"/>
  <sheetViews>
    <sheetView view="pageBreakPreview" zoomScale="70" zoomScaleNormal="70" zoomScaleSheetLayoutView="70" workbookViewId="0">
      <pane xSplit="8" ySplit="3" topLeftCell="N4" activePane="bottomRight" state="frozen"/>
      <selection activeCell="H20" sqref="H20"/>
      <selection pane="topRight" activeCell="H20" sqref="H20"/>
      <selection pane="bottomLeft" activeCell="H20" sqref="H20"/>
      <selection pane="bottomRight" activeCell="H20" sqref="H20"/>
    </sheetView>
  </sheetViews>
  <sheetFormatPr defaultRowHeight="20.25" customHeight="1" outlineLevelRow="1" outlineLevelCol="1"/>
  <cols>
    <col min="1" max="1" width="1.375" style="650" customWidth="1"/>
    <col min="2" max="2" width="6.625" style="650" customWidth="1"/>
    <col min="3" max="3" width="11.625" style="650" customWidth="1"/>
    <col min="4" max="4" width="18.625" style="650" customWidth="1"/>
    <col min="5" max="5" width="12.125" style="659" customWidth="1"/>
    <col min="6" max="6" width="12.125" style="739" customWidth="1"/>
    <col min="7" max="7" width="12.125" style="650" customWidth="1"/>
    <col min="8" max="8" width="59.25" style="650" customWidth="1"/>
    <col min="9" max="9" width="14.375" style="650" hidden="1" customWidth="1"/>
    <col min="10" max="10" width="12.125" style="650" hidden="1" customWidth="1"/>
    <col min="11" max="13" width="14.625" style="650" hidden="1" customWidth="1"/>
    <col min="14" max="17" width="14.625" style="650" customWidth="1" outlineLevel="1"/>
    <col min="18" max="18" width="11.625" style="650" customWidth="1" outlineLevel="1"/>
    <col min="19" max="19" width="16.25" style="650" hidden="1" customWidth="1"/>
    <col min="20" max="21" width="14.625" style="650" customWidth="1" outlineLevel="1"/>
    <col min="22" max="22" width="14.625" style="556" customWidth="1" outlineLevel="1"/>
    <col min="23" max="23" width="14.625" style="761" customWidth="1" outlineLevel="1"/>
    <col min="24" max="29" width="13.25" style="650" hidden="1" customWidth="1"/>
    <col min="30" max="30" width="9" style="651" hidden="1" customWidth="1"/>
    <col min="31" max="31" width="13.375" style="651" hidden="1" customWidth="1"/>
    <col min="32" max="33" width="22.625" style="650" customWidth="1"/>
    <col min="34" max="34" width="48.625" style="650" customWidth="1"/>
    <col min="35" max="35" width="1.375" style="650" customWidth="1"/>
    <col min="36" max="61" width="9" style="653"/>
    <col min="62" max="16384" width="9" style="650"/>
  </cols>
  <sheetData>
    <row r="1" spans="2:61" ht="41.25" customHeight="1">
      <c r="B1" s="1001" t="s">
        <v>1888</v>
      </c>
      <c r="C1" s="1001"/>
      <c r="D1" s="1001"/>
      <c r="E1" s="1001"/>
      <c r="F1" s="1001"/>
      <c r="G1" s="1001"/>
      <c r="H1" s="1001"/>
      <c r="I1" s="1001"/>
      <c r="J1" s="1001"/>
      <c r="K1" s="1001"/>
      <c r="L1" s="1001"/>
      <c r="M1" s="1001"/>
      <c r="N1" s="1001"/>
      <c r="O1" s="1001"/>
      <c r="P1" s="1001"/>
      <c r="Q1" s="1001"/>
      <c r="R1" s="1001"/>
      <c r="S1" s="1001"/>
      <c r="T1" s="1001"/>
      <c r="U1" s="1001"/>
      <c r="V1" s="1001"/>
      <c r="W1" s="1001"/>
      <c r="X1" s="1001"/>
      <c r="Y1" s="1001"/>
      <c r="Z1" s="1001"/>
      <c r="AA1" s="1001"/>
      <c r="AB1" s="1001"/>
      <c r="AC1" s="1001"/>
      <c r="AD1" s="1001"/>
      <c r="AE1" s="1001"/>
      <c r="AF1" s="1001"/>
      <c r="AG1" s="1001"/>
      <c r="AH1" s="1001"/>
    </row>
    <row r="2" spans="2:61" ht="16.5"/>
    <row r="3" spans="2:61" s="817" customFormat="1" ht="30" customHeight="1">
      <c r="B3" s="810" t="s">
        <v>1543</v>
      </c>
      <c r="C3" s="810" t="s">
        <v>2733</v>
      </c>
      <c r="D3" s="811" t="s">
        <v>2739</v>
      </c>
      <c r="E3" s="812" t="s">
        <v>1382</v>
      </c>
      <c r="F3" s="813" t="s">
        <v>2940</v>
      </c>
      <c r="G3" s="814" t="s">
        <v>2734</v>
      </c>
      <c r="H3" s="810" t="s">
        <v>1343</v>
      </c>
      <c r="I3" s="810" t="s">
        <v>1851</v>
      </c>
      <c r="J3" s="814" t="s">
        <v>2740</v>
      </c>
      <c r="K3" s="810" t="s">
        <v>2943</v>
      </c>
      <c r="L3" s="810" t="s">
        <v>2950</v>
      </c>
      <c r="M3" s="810" t="s">
        <v>1347</v>
      </c>
      <c r="N3" s="810" t="s">
        <v>2951</v>
      </c>
      <c r="O3" s="810" t="s">
        <v>2944</v>
      </c>
      <c r="P3" s="810" t="s">
        <v>2358</v>
      </c>
      <c r="Q3" s="810" t="s">
        <v>2359</v>
      </c>
      <c r="R3" s="810" t="s">
        <v>2741</v>
      </c>
      <c r="S3" s="810" t="s">
        <v>2735</v>
      </c>
      <c r="T3" s="810" t="s">
        <v>2736</v>
      </c>
      <c r="U3" s="810" t="s">
        <v>2737</v>
      </c>
      <c r="V3" s="815" t="s">
        <v>2738</v>
      </c>
      <c r="W3" s="816" t="s">
        <v>2858</v>
      </c>
      <c r="X3" s="810" t="s">
        <v>1839</v>
      </c>
      <c r="Y3" s="810" t="s">
        <v>1820</v>
      </c>
      <c r="Z3" s="810" t="s">
        <v>1821</v>
      </c>
      <c r="AA3" s="810" t="s">
        <v>2945</v>
      </c>
      <c r="AB3" s="810" t="s">
        <v>2946</v>
      </c>
      <c r="AC3" s="810" t="s">
        <v>2947</v>
      </c>
      <c r="AD3" s="810" t="s">
        <v>1348</v>
      </c>
      <c r="AE3" s="810" t="s">
        <v>1822</v>
      </c>
      <c r="AF3" s="810" t="s">
        <v>1823</v>
      </c>
      <c r="AG3" s="810" t="s">
        <v>2880</v>
      </c>
      <c r="AH3" s="810" t="s">
        <v>1819</v>
      </c>
      <c r="AJ3" s="818"/>
      <c r="AK3" s="818"/>
      <c r="AL3" s="818"/>
      <c r="AM3" s="818"/>
      <c r="AN3" s="818"/>
      <c r="AO3" s="818"/>
      <c r="AP3" s="818"/>
      <c r="AQ3" s="818"/>
      <c r="AR3" s="818"/>
      <c r="AS3" s="818"/>
      <c r="AT3" s="818"/>
      <c r="AU3" s="818"/>
      <c r="AV3" s="818"/>
      <c r="AW3" s="818"/>
      <c r="AX3" s="818"/>
      <c r="AY3" s="818"/>
      <c r="AZ3" s="818"/>
      <c r="BA3" s="818"/>
      <c r="BB3" s="818"/>
      <c r="BC3" s="818"/>
      <c r="BD3" s="818"/>
      <c r="BE3" s="818"/>
      <c r="BF3" s="818"/>
      <c r="BG3" s="818"/>
      <c r="BH3" s="818"/>
      <c r="BI3" s="818"/>
    </row>
    <row r="4" spans="2:61" ht="20.25" customHeight="1" outlineLevel="1">
      <c r="B4" s="655">
        <v>1</v>
      </c>
      <c r="C4" s="587"/>
      <c r="D4" s="725"/>
      <c r="E4" s="660" t="s">
        <v>1791</v>
      </c>
      <c r="F4" s="743">
        <v>2018</v>
      </c>
      <c r="G4" s="657" t="s">
        <v>1865</v>
      </c>
      <c r="H4" s="41" t="s">
        <v>12</v>
      </c>
      <c r="I4" s="14" t="s">
        <v>76</v>
      </c>
      <c r="J4" s="728"/>
      <c r="K4" s="800" t="s">
        <v>2949</v>
      </c>
      <c r="L4" s="800"/>
      <c r="M4" s="53">
        <v>15840000</v>
      </c>
      <c r="N4" s="723"/>
      <c r="O4" s="590"/>
      <c r="P4" s="590"/>
      <c r="Q4" s="590"/>
      <c r="R4" s="590"/>
      <c r="S4" s="53" t="s">
        <v>2388</v>
      </c>
      <c r="T4" s="53" t="s">
        <v>2388</v>
      </c>
      <c r="U4" s="53" t="s">
        <v>2388</v>
      </c>
      <c r="V4" s="744" t="s">
        <v>2388</v>
      </c>
      <c r="W4" s="756" t="s">
        <v>2881</v>
      </c>
      <c r="X4" s="120">
        <v>43101</v>
      </c>
      <c r="Y4" s="120">
        <v>43101</v>
      </c>
      <c r="Z4" s="120">
        <v>43465</v>
      </c>
      <c r="AA4" s="785"/>
      <c r="AB4" s="785"/>
      <c r="AC4" s="785"/>
      <c r="AD4" s="14" t="s">
        <v>120</v>
      </c>
      <c r="AE4" s="14">
        <v>1283283917</v>
      </c>
      <c r="AF4" s="546" t="s">
        <v>11</v>
      </c>
      <c r="AG4" s="712" t="s">
        <v>2882</v>
      </c>
      <c r="AH4" s="20" t="s">
        <v>1938</v>
      </c>
    </row>
    <row r="5" spans="2:61" ht="20.25" customHeight="1" outlineLevel="1">
      <c r="B5" s="655">
        <v>2</v>
      </c>
      <c r="C5" s="587"/>
      <c r="D5" s="725"/>
      <c r="E5" s="661" t="s">
        <v>1792</v>
      </c>
      <c r="F5" s="740">
        <v>2018</v>
      </c>
      <c r="G5" s="658" t="s">
        <v>1865</v>
      </c>
      <c r="H5" s="42" t="s">
        <v>878</v>
      </c>
      <c r="I5" s="14" t="s">
        <v>76</v>
      </c>
      <c r="J5" s="729"/>
      <c r="K5" s="800" t="s">
        <v>2949</v>
      </c>
      <c r="L5" s="800"/>
      <c r="M5" s="53">
        <v>5390000</v>
      </c>
      <c r="N5" s="723"/>
      <c r="O5" s="590"/>
      <c r="P5" s="590"/>
      <c r="Q5" s="590"/>
      <c r="R5" s="590"/>
      <c r="S5" s="53" t="s">
        <v>2388</v>
      </c>
      <c r="T5" s="53" t="s">
        <v>2388</v>
      </c>
      <c r="U5" s="53" t="s">
        <v>2388</v>
      </c>
      <c r="V5" s="744" t="s">
        <v>2388</v>
      </c>
      <c r="W5" s="756" t="s">
        <v>2881</v>
      </c>
      <c r="X5" s="128">
        <v>43123</v>
      </c>
      <c r="Y5" s="128">
        <v>43123</v>
      </c>
      <c r="Z5" s="128">
        <v>43195</v>
      </c>
      <c r="AA5" s="786"/>
      <c r="AB5" s="786"/>
      <c r="AC5" s="786"/>
      <c r="AD5" s="127" t="s">
        <v>121</v>
      </c>
      <c r="AE5" s="14">
        <v>2118173932</v>
      </c>
      <c r="AF5" s="546" t="s">
        <v>145</v>
      </c>
      <c r="AG5" s="712" t="s">
        <v>2883</v>
      </c>
      <c r="AH5" s="20" t="s">
        <v>1938</v>
      </c>
    </row>
    <row r="6" spans="2:61" ht="20.25" customHeight="1" outlineLevel="1">
      <c r="B6" s="655">
        <v>3</v>
      </c>
      <c r="C6" s="587"/>
      <c r="D6" s="725"/>
      <c r="E6" s="660" t="s">
        <v>734</v>
      </c>
      <c r="F6" s="743">
        <v>2018</v>
      </c>
      <c r="G6" s="657" t="s">
        <v>1866</v>
      </c>
      <c r="H6" s="42" t="s">
        <v>879</v>
      </c>
      <c r="I6" s="14" t="s">
        <v>76</v>
      </c>
      <c r="J6" s="728"/>
      <c r="K6" s="800" t="s">
        <v>2949</v>
      </c>
      <c r="L6" s="800"/>
      <c r="M6" s="53">
        <v>6773870</v>
      </c>
      <c r="N6" s="723"/>
      <c r="O6" s="590"/>
      <c r="P6" s="590"/>
      <c r="Q6" s="590"/>
      <c r="R6" s="590"/>
      <c r="S6" s="53" t="s">
        <v>2388</v>
      </c>
      <c r="T6" s="53" t="s">
        <v>2388</v>
      </c>
      <c r="U6" s="53" t="s">
        <v>2388</v>
      </c>
      <c r="V6" s="744" t="s">
        <v>2388</v>
      </c>
      <c r="W6" s="756" t="s">
        <v>2881</v>
      </c>
      <c r="X6" s="128">
        <v>43138</v>
      </c>
      <c r="Y6" s="128">
        <v>43138</v>
      </c>
      <c r="Z6" s="128">
        <v>43138</v>
      </c>
      <c r="AA6" s="786"/>
      <c r="AB6" s="789" t="s">
        <v>2948</v>
      </c>
      <c r="AC6" s="789" t="s">
        <v>2948</v>
      </c>
      <c r="AD6" s="127" t="s">
        <v>122</v>
      </c>
      <c r="AE6" s="14">
        <v>1058742311</v>
      </c>
      <c r="AF6" s="546" t="s">
        <v>146</v>
      </c>
      <c r="AG6" s="712" t="s">
        <v>2884</v>
      </c>
      <c r="AH6" s="20" t="s">
        <v>1938</v>
      </c>
    </row>
    <row r="7" spans="2:61" ht="20.25" customHeight="1" outlineLevel="1">
      <c r="B7" s="655">
        <v>4</v>
      </c>
      <c r="C7" s="587"/>
      <c r="D7" s="725"/>
      <c r="E7" s="661" t="s">
        <v>735</v>
      </c>
      <c r="F7" s="740">
        <v>2018</v>
      </c>
      <c r="G7" s="657" t="s">
        <v>1866</v>
      </c>
      <c r="H7" s="42" t="s">
        <v>880</v>
      </c>
      <c r="I7" s="14" t="s">
        <v>76</v>
      </c>
      <c r="J7" s="728"/>
      <c r="K7" s="800" t="s">
        <v>2949</v>
      </c>
      <c r="L7" s="800"/>
      <c r="M7" s="53">
        <v>20585060</v>
      </c>
      <c r="N7" s="723"/>
      <c r="O7" s="590"/>
      <c r="P7" s="590"/>
      <c r="Q7" s="590"/>
      <c r="R7" s="590"/>
      <c r="S7" s="53" t="s">
        <v>2388</v>
      </c>
      <c r="T7" s="53" t="s">
        <v>2388</v>
      </c>
      <c r="U7" s="53" t="s">
        <v>2388</v>
      </c>
      <c r="V7" s="744" t="s">
        <v>2388</v>
      </c>
      <c r="W7" s="756" t="s">
        <v>2881</v>
      </c>
      <c r="X7" s="128">
        <v>43158</v>
      </c>
      <c r="Y7" s="128">
        <v>43158</v>
      </c>
      <c r="Z7" s="128">
        <v>43171</v>
      </c>
      <c r="AA7" s="786"/>
      <c r="AB7" s="789" t="s">
        <v>2948</v>
      </c>
      <c r="AC7" s="789" t="s">
        <v>2948</v>
      </c>
      <c r="AD7" s="127" t="s">
        <v>123</v>
      </c>
      <c r="AE7" s="14">
        <v>2148156422</v>
      </c>
      <c r="AF7" s="546" t="s">
        <v>147</v>
      </c>
      <c r="AG7" s="712" t="s">
        <v>2885</v>
      </c>
      <c r="AH7" s="20" t="s">
        <v>1938</v>
      </c>
    </row>
    <row r="8" spans="2:61" ht="20.25" customHeight="1" outlineLevel="1">
      <c r="B8" s="655">
        <v>5</v>
      </c>
      <c r="C8" s="587"/>
      <c r="D8" s="725"/>
      <c r="E8" s="660" t="s">
        <v>736</v>
      </c>
      <c r="F8" s="743">
        <v>2018</v>
      </c>
      <c r="G8" s="658" t="s">
        <v>1865</v>
      </c>
      <c r="H8" s="42" t="s">
        <v>80</v>
      </c>
      <c r="I8" s="14" t="s">
        <v>76</v>
      </c>
      <c r="J8" s="729"/>
      <c r="K8" s="800" t="s">
        <v>2949</v>
      </c>
      <c r="L8" s="800"/>
      <c r="M8" s="53">
        <v>11041800</v>
      </c>
      <c r="N8" s="723"/>
      <c r="O8" s="590"/>
      <c r="P8" s="590"/>
      <c r="Q8" s="590"/>
      <c r="R8" s="590"/>
      <c r="S8" s="53" t="s">
        <v>2388</v>
      </c>
      <c r="T8" s="53" t="s">
        <v>2388</v>
      </c>
      <c r="U8" s="53" t="s">
        <v>2388</v>
      </c>
      <c r="V8" s="744" t="s">
        <v>2388</v>
      </c>
      <c r="W8" s="756" t="s">
        <v>2881</v>
      </c>
      <c r="X8" s="128">
        <v>43168</v>
      </c>
      <c r="Y8" s="128">
        <v>43168</v>
      </c>
      <c r="Z8" s="128">
        <v>43238</v>
      </c>
      <c r="AA8" s="786"/>
      <c r="AB8" s="786"/>
      <c r="AC8" s="786"/>
      <c r="AD8" s="127" t="s">
        <v>124</v>
      </c>
      <c r="AE8" s="73">
        <v>1138629821</v>
      </c>
      <c r="AF8" s="546" t="s">
        <v>1804</v>
      </c>
      <c r="AG8" s="417" t="s">
        <v>2593</v>
      </c>
      <c r="AH8" s="20" t="s">
        <v>1938</v>
      </c>
    </row>
    <row r="9" spans="2:61" ht="20.25" customHeight="1" outlineLevel="1">
      <c r="B9" s="655">
        <v>6</v>
      </c>
      <c r="C9" s="587"/>
      <c r="D9" s="725"/>
      <c r="E9" s="661" t="s">
        <v>737</v>
      </c>
      <c r="F9" s="740">
        <v>2018</v>
      </c>
      <c r="G9" s="658" t="s">
        <v>1865</v>
      </c>
      <c r="H9" s="42" t="s">
        <v>881</v>
      </c>
      <c r="I9" s="14" t="s">
        <v>76</v>
      </c>
      <c r="J9" s="729"/>
      <c r="K9" s="800" t="s">
        <v>2949</v>
      </c>
      <c r="L9" s="800"/>
      <c r="M9" s="53">
        <v>9020000</v>
      </c>
      <c r="N9" s="723"/>
      <c r="O9" s="590"/>
      <c r="P9" s="590"/>
      <c r="Q9" s="590"/>
      <c r="R9" s="590"/>
      <c r="S9" s="53" t="s">
        <v>2388</v>
      </c>
      <c r="T9" s="53" t="s">
        <v>2388</v>
      </c>
      <c r="U9" s="53" t="s">
        <v>2388</v>
      </c>
      <c r="V9" s="744" t="s">
        <v>2388</v>
      </c>
      <c r="W9" s="756" t="s">
        <v>2881</v>
      </c>
      <c r="X9" s="128">
        <v>43168</v>
      </c>
      <c r="Y9" s="128">
        <v>43168</v>
      </c>
      <c r="Z9" s="128">
        <v>43238</v>
      </c>
      <c r="AA9" s="786"/>
      <c r="AB9" s="786"/>
      <c r="AC9" s="786"/>
      <c r="AD9" s="127" t="s">
        <v>125</v>
      </c>
      <c r="AE9" s="73">
        <v>1288636042</v>
      </c>
      <c r="AF9" s="546" t="s">
        <v>296</v>
      </c>
      <c r="AG9" s="707" t="s">
        <v>2405</v>
      </c>
      <c r="AH9" s="20" t="s">
        <v>1938</v>
      </c>
    </row>
    <row r="10" spans="2:61" ht="20.25" customHeight="1" outlineLevel="1">
      <c r="B10" s="655">
        <v>7</v>
      </c>
      <c r="C10" s="587"/>
      <c r="D10" s="725"/>
      <c r="E10" s="660" t="s">
        <v>738</v>
      </c>
      <c r="F10" s="743">
        <v>2018</v>
      </c>
      <c r="G10" s="657" t="s">
        <v>1865</v>
      </c>
      <c r="H10" s="42" t="s">
        <v>882</v>
      </c>
      <c r="I10" s="14" t="s">
        <v>76</v>
      </c>
      <c r="J10" s="728"/>
      <c r="K10" s="800" t="s">
        <v>2949</v>
      </c>
      <c r="L10" s="800"/>
      <c r="M10" s="55">
        <v>35904000</v>
      </c>
      <c r="N10" s="821"/>
      <c r="O10" s="718"/>
      <c r="P10" s="718"/>
      <c r="Q10" s="718"/>
      <c r="R10" s="718"/>
      <c r="S10" s="55" t="s">
        <v>2388</v>
      </c>
      <c r="T10" s="55" t="s">
        <v>2388</v>
      </c>
      <c r="U10" s="55" t="s">
        <v>2388</v>
      </c>
      <c r="V10" s="745" t="s">
        <v>2388</v>
      </c>
      <c r="W10" s="756" t="s">
        <v>2881</v>
      </c>
      <c r="X10" s="128">
        <v>43175</v>
      </c>
      <c r="Y10" s="128">
        <v>43175</v>
      </c>
      <c r="Z10" s="128">
        <v>44634</v>
      </c>
      <c r="AA10" s="786"/>
      <c r="AB10" s="786"/>
      <c r="AC10" s="786"/>
      <c r="AD10" s="127" t="s">
        <v>126</v>
      </c>
      <c r="AE10" s="14">
        <v>1138132864</v>
      </c>
      <c r="AF10" s="546" t="s">
        <v>150</v>
      </c>
      <c r="AG10" s="417" t="s">
        <v>2424</v>
      </c>
      <c r="AH10" s="20" t="s">
        <v>1798</v>
      </c>
    </row>
    <row r="11" spans="2:61" ht="20.25" customHeight="1" outlineLevel="1">
      <c r="B11" s="655">
        <v>8</v>
      </c>
      <c r="C11" s="587"/>
      <c r="D11" s="725"/>
      <c r="E11" s="661" t="s">
        <v>739</v>
      </c>
      <c r="F11" s="740">
        <v>2018</v>
      </c>
      <c r="G11" s="657" t="s">
        <v>1865</v>
      </c>
      <c r="H11" s="41" t="s">
        <v>83</v>
      </c>
      <c r="I11" s="24" t="s">
        <v>1828</v>
      </c>
      <c r="J11" s="728"/>
      <c r="K11" s="800" t="s">
        <v>2949</v>
      </c>
      <c r="L11" s="800"/>
      <c r="M11" s="53">
        <v>40478551</v>
      </c>
      <c r="N11" s="723"/>
      <c r="O11" s="590"/>
      <c r="P11" s="590"/>
      <c r="Q11" s="590"/>
      <c r="R11" s="590"/>
      <c r="S11" s="53" t="s">
        <v>2863</v>
      </c>
      <c r="T11" s="557">
        <v>43174</v>
      </c>
      <c r="U11" s="557">
        <v>43179</v>
      </c>
      <c r="V11" s="744" t="s">
        <v>2766</v>
      </c>
      <c r="W11" s="756">
        <v>1</v>
      </c>
      <c r="X11" s="120">
        <v>43184</v>
      </c>
      <c r="Y11" s="120">
        <v>43184</v>
      </c>
      <c r="Z11" s="120">
        <v>43549</v>
      </c>
      <c r="AA11" s="785"/>
      <c r="AB11" s="785"/>
      <c r="AC11" s="785"/>
      <c r="AD11" s="24" t="s">
        <v>1827</v>
      </c>
      <c r="AE11" s="24">
        <v>1028132035</v>
      </c>
      <c r="AF11" s="546" t="s">
        <v>151</v>
      </c>
      <c r="AG11" s="417" t="s">
        <v>2412</v>
      </c>
      <c r="AH11" s="20" t="s">
        <v>1799</v>
      </c>
    </row>
    <row r="12" spans="2:61" ht="20.25" customHeight="1" outlineLevel="1">
      <c r="B12" s="655">
        <v>9</v>
      </c>
      <c r="C12" s="587"/>
      <c r="D12" s="725"/>
      <c r="E12" s="660" t="s">
        <v>740</v>
      </c>
      <c r="F12" s="743">
        <v>2018</v>
      </c>
      <c r="G12" s="658" t="s">
        <v>1865</v>
      </c>
      <c r="H12" s="42" t="s">
        <v>883</v>
      </c>
      <c r="I12" s="14" t="s">
        <v>76</v>
      </c>
      <c r="J12" s="729"/>
      <c r="K12" s="800" t="s">
        <v>2949</v>
      </c>
      <c r="L12" s="800"/>
      <c r="M12" s="53">
        <v>19380900</v>
      </c>
      <c r="N12" s="723"/>
      <c r="O12" s="590"/>
      <c r="P12" s="590"/>
      <c r="Q12" s="590"/>
      <c r="R12" s="590"/>
      <c r="S12" s="53" t="s">
        <v>2388</v>
      </c>
      <c r="T12" s="53" t="s">
        <v>2388</v>
      </c>
      <c r="U12" s="53" t="s">
        <v>2388</v>
      </c>
      <c r="V12" s="744" t="s">
        <v>2388</v>
      </c>
      <c r="W12" s="756" t="s">
        <v>2881</v>
      </c>
      <c r="X12" s="128">
        <v>43188</v>
      </c>
      <c r="Y12" s="128">
        <v>43188</v>
      </c>
      <c r="Z12" s="128">
        <v>43230</v>
      </c>
      <c r="AA12" s="786"/>
      <c r="AB12" s="786"/>
      <c r="AC12" s="786"/>
      <c r="AD12" s="127" t="s">
        <v>124</v>
      </c>
      <c r="AE12" s="73">
        <v>1138629821</v>
      </c>
      <c r="AF12" s="546" t="s">
        <v>1804</v>
      </c>
      <c r="AG12" s="417" t="s">
        <v>2593</v>
      </c>
      <c r="AH12" s="20" t="s">
        <v>1938</v>
      </c>
    </row>
    <row r="13" spans="2:61" ht="20.25" customHeight="1" outlineLevel="1">
      <c r="B13" s="655">
        <v>10</v>
      </c>
      <c r="C13" s="587"/>
      <c r="D13" s="725"/>
      <c r="E13" s="661" t="s">
        <v>741</v>
      </c>
      <c r="F13" s="740">
        <v>2018</v>
      </c>
      <c r="G13" s="658" t="s">
        <v>1865</v>
      </c>
      <c r="H13" s="42" t="s">
        <v>884</v>
      </c>
      <c r="I13" s="24" t="s">
        <v>1828</v>
      </c>
      <c r="J13" s="729"/>
      <c r="K13" s="800" t="s">
        <v>2949</v>
      </c>
      <c r="L13" s="800"/>
      <c r="M13" s="55">
        <v>33500000</v>
      </c>
      <c r="N13" s="821"/>
      <c r="O13" s="718"/>
      <c r="P13" s="718"/>
      <c r="Q13" s="718"/>
      <c r="R13" s="718"/>
      <c r="S13" s="55" t="s">
        <v>2864</v>
      </c>
      <c r="T13" s="557">
        <v>43165</v>
      </c>
      <c r="U13" s="557">
        <v>43178</v>
      </c>
      <c r="V13" s="744" t="s">
        <v>2757</v>
      </c>
      <c r="W13" s="756">
        <v>1</v>
      </c>
      <c r="X13" s="128">
        <v>43188</v>
      </c>
      <c r="Y13" s="128">
        <v>43188</v>
      </c>
      <c r="Z13" s="128">
        <v>43465</v>
      </c>
      <c r="AA13" s="786"/>
      <c r="AB13" s="786"/>
      <c r="AC13" s="786"/>
      <c r="AD13" s="127" t="s">
        <v>22</v>
      </c>
      <c r="AE13" s="73">
        <v>2038128023</v>
      </c>
      <c r="AF13" s="546" t="s">
        <v>1802</v>
      </c>
      <c r="AG13" s="707" t="s">
        <v>2402</v>
      </c>
      <c r="AH13" s="20" t="s">
        <v>1799</v>
      </c>
    </row>
    <row r="14" spans="2:61" ht="20.25" customHeight="1" outlineLevel="1">
      <c r="B14" s="655">
        <v>11</v>
      </c>
      <c r="C14" s="587"/>
      <c r="D14" s="725"/>
      <c r="E14" s="660" t="s">
        <v>742</v>
      </c>
      <c r="F14" s="743">
        <v>2018</v>
      </c>
      <c r="G14" s="657" t="s">
        <v>1865</v>
      </c>
      <c r="H14" s="41" t="s">
        <v>885</v>
      </c>
      <c r="I14" s="14" t="s">
        <v>76</v>
      </c>
      <c r="J14" s="728"/>
      <c r="K14" s="800" t="s">
        <v>2949</v>
      </c>
      <c r="L14" s="800"/>
      <c r="M14" s="55">
        <v>5104000</v>
      </c>
      <c r="N14" s="821"/>
      <c r="O14" s="718"/>
      <c r="P14" s="718"/>
      <c r="Q14" s="718"/>
      <c r="R14" s="718"/>
      <c r="S14" s="55" t="s">
        <v>2388</v>
      </c>
      <c r="T14" s="55" t="s">
        <v>2388</v>
      </c>
      <c r="U14" s="55" t="s">
        <v>2388</v>
      </c>
      <c r="V14" s="745" t="s">
        <v>2388</v>
      </c>
      <c r="W14" s="756" t="s">
        <v>2881</v>
      </c>
      <c r="X14" s="120">
        <v>43189</v>
      </c>
      <c r="Y14" s="120">
        <v>43189</v>
      </c>
      <c r="Z14" s="120">
        <v>43233</v>
      </c>
      <c r="AA14" s="785"/>
      <c r="AB14" s="785"/>
      <c r="AC14" s="785"/>
      <c r="AD14" s="14" t="s">
        <v>128</v>
      </c>
      <c r="AE14" s="14">
        <v>1318622224</v>
      </c>
      <c r="AF14" s="546" t="s">
        <v>152</v>
      </c>
      <c r="AG14" s="712" t="s">
        <v>2886</v>
      </c>
      <c r="AH14" s="20" t="s">
        <v>1938</v>
      </c>
    </row>
    <row r="15" spans="2:61" ht="20.25" customHeight="1" outlineLevel="1">
      <c r="B15" s="655">
        <v>12</v>
      </c>
      <c r="C15" s="587"/>
      <c r="D15" s="725"/>
      <c r="E15" s="661" t="s">
        <v>743</v>
      </c>
      <c r="F15" s="740">
        <v>2018</v>
      </c>
      <c r="G15" s="658" t="s">
        <v>1865</v>
      </c>
      <c r="H15" s="42" t="s">
        <v>886</v>
      </c>
      <c r="I15" s="24" t="s">
        <v>1829</v>
      </c>
      <c r="J15" s="729"/>
      <c r="K15" s="800" t="s">
        <v>2949</v>
      </c>
      <c r="L15" s="800"/>
      <c r="M15" s="53">
        <v>310878000</v>
      </c>
      <c r="N15" s="723"/>
      <c r="O15" s="590"/>
      <c r="P15" s="590"/>
      <c r="Q15" s="590"/>
      <c r="R15" s="590"/>
      <c r="S15" s="53" t="s">
        <v>2865</v>
      </c>
      <c r="T15" s="557">
        <v>43165</v>
      </c>
      <c r="U15" s="557">
        <v>43178</v>
      </c>
      <c r="V15" s="744" t="s">
        <v>2757</v>
      </c>
      <c r="W15" s="756">
        <v>1</v>
      </c>
      <c r="X15" s="128">
        <v>43193</v>
      </c>
      <c r="Y15" s="128">
        <v>43193</v>
      </c>
      <c r="Z15" s="128">
        <v>43465</v>
      </c>
      <c r="AA15" s="786"/>
      <c r="AB15" s="786"/>
      <c r="AC15" s="786"/>
      <c r="AD15" s="127" t="s">
        <v>20</v>
      </c>
      <c r="AE15" s="73">
        <v>1288636042</v>
      </c>
      <c r="AF15" s="546" t="s">
        <v>296</v>
      </c>
      <c r="AG15" s="707" t="s">
        <v>2405</v>
      </c>
      <c r="AH15" s="20" t="s">
        <v>1799</v>
      </c>
    </row>
    <row r="16" spans="2:61" ht="20.25" customHeight="1" outlineLevel="1">
      <c r="B16" s="655">
        <v>13</v>
      </c>
      <c r="C16" s="587"/>
      <c r="D16" s="725"/>
      <c r="E16" s="660" t="s">
        <v>744</v>
      </c>
      <c r="F16" s="743">
        <v>2018</v>
      </c>
      <c r="G16" s="657" t="s">
        <v>1865</v>
      </c>
      <c r="H16" s="42" t="s">
        <v>887</v>
      </c>
      <c r="I16" s="14" t="s">
        <v>76</v>
      </c>
      <c r="J16" s="728"/>
      <c r="K16" s="800" t="s">
        <v>2949</v>
      </c>
      <c r="L16" s="800"/>
      <c r="M16" s="53">
        <v>32640000</v>
      </c>
      <c r="N16" s="723"/>
      <c r="O16" s="590"/>
      <c r="P16" s="590"/>
      <c r="Q16" s="590"/>
      <c r="R16" s="590"/>
      <c r="S16" s="53" t="s">
        <v>2388</v>
      </c>
      <c r="T16" s="53" t="s">
        <v>2388</v>
      </c>
      <c r="U16" s="53" t="s">
        <v>2388</v>
      </c>
      <c r="V16" s="744" t="s">
        <v>2388</v>
      </c>
      <c r="W16" s="756" t="s">
        <v>2881</v>
      </c>
      <c r="X16" s="128">
        <v>43209</v>
      </c>
      <c r="Y16" s="128">
        <v>43209</v>
      </c>
      <c r="Z16" s="128">
        <v>44668</v>
      </c>
      <c r="AA16" s="786"/>
      <c r="AB16" s="786"/>
      <c r="AC16" s="786"/>
      <c r="AD16" s="127" t="s">
        <v>129</v>
      </c>
      <c r="AE16" s="14">
        <v>2148779183</v>
      </c>
      <c r="AF16" s="546" t="s">
        <v>153</v>
      </c>
      <c r="AG16" s="712" t="s">
        <v>2887</v>
      </c>
      <c r="AH16" s="20" t="s">
        <v>1798</v>
      </c>
    </row>
    <row r="17" spans="2:34" ht="20.25" customHeight="1" outlineLevel="1">
      <c r="B17" s="655">
        <v>14</v>
      </c>
      <c r="C17" s="587"/>
      <c r="D17" s="725"/>
      <c r="E17" s="661" t="s">
        <v>745</v>
      </c>
      <c r="F17" s="740">
        <v>2018</v>
      </c>
      <c r="G17" s="658" t="s">
        <v>1865</v>
      </c>
      <c r="H17" s="42" t="s">
        <v>888</v>
      </c>
      <c r="I17" s="24" t="s">
        <v>1828</v>
      </c>
      <c r="J17" s="729"/>
      <c r="K17" s="800" t="s">
        <v>2949</v>
      </c>
      <c r="L17" s="800"/>
      <c r="M17" s="53">
        <v>17600000</v>
      </c>
      <c r="N17" s="723"/>
      <c r="O17" s="590"/>
      <c r="P17" s="590"/>
      <c r="Q17" s="590"/>
      <c r="R17" s="590"/>
      <c r="S17" s="53" t="s">
        <v>2866</v>
      </c>
      <c r="T17" s="557">
        <v>43195</v>
      </c>
      <c r="U17" s="557">
        <v>43203</v>
      </c>
      <c r="V17" s="744" t="s">
        <v>2757</v>
      </c>
      <c r="W17" s="756">
        <v>1</v>
      </c>
      <c r="X17" s="128">
        <v>43216</v>
      </c>
      <c r="Y17" s="128">
        <v>43216</v>
      </c>
      <c r="Z17" s="128">
        <v>43343</v>
      </c>
      <c r="AA17" s="786"/>
      <c r="AB17" s="786"/>
      <c r="AC17" s="786"/>
      <c r="AD17" s="127" t="s">
        <v>17</v>
      </c>
      <c r="AE17" s="24">
        <v>1078640480</v>
      </c>
      <c r="AF17" s="41" t="s">
        <v>442</v>
      </c>
      <c r="AG17" s="417" t="s">
        <v>2440</v>
      </c>
      <c r="AH17" s="20" t="s">
        <v>1799</v>
      </c>
    </row>
    <row r="18" spans="2:34" ht="20.25" customHeight="1" outlineLevel="1">
      <c r="B18" s="655">
        <v>15</v>
      </c>
      <c r="C18" s="587"/>
      <c r="D18" s="725"/>
      <c r="E18" s="660" t="s">
        <v>746</v>
      </c>
      <c r="F18" s="743">
        <v>2018</v>
      </c>
      <c r="G18" s="657" t="s">
        <v>1866</v>
      </c>
      <c r="H18" s="42" t="s">
        <v>195</v>
      </c>
      <c r="I18" s="539" t="s">
        <v>1830</v>
      </c>
      <c r="J18" s="728"/>
      <c r="K18" s="590"/>
      <c r="L18" s="590"/>
      <c r="M18" s="53">
        <v>9342160</v>
      </c>
      <c r="N18" s="723"/>
      <c r="O18" s="590"/>
      <c r="P18" s="590"/>
      <c r="Q18" s="590"/>
      <c r="R18" s="590"/>
      <c r="S18" s="53" t="s">
        <v>2867</v>
      </c>
      <c r="T18" s="557">
        <v>43186</v>
      </c>
      <c r="U18" s="557">
        <v>43192</v>
      </c>
      <c r="V18" s="744"/>
      <c r="W18" s="756">
        <v>2</v>
      </c>
      <c r="X18" s="128">
        <v>43217</v>
      </c>
      <c r="Y18" s="128">
        <v>43217</v>
      </c>
      <c r="Z18" s="128">
        <v>43224</v>
      </c>
      <c r="AA18" s="786"/>
      <c r="AB18" s="789" t="s">
        <v>2948</v>
      </c>
      <c r="AC18" s="789" t="s">
        <v>2948</v>
      </c>
      <c r="AD18" s="127" t="s">
        <v>631</v>
      </c>
      <c r="AE18" s="73">
        <v>1078703648</v>
      </c>
      <c r="AF18" s="546" t="s">
        <v>1807</v>
      </c>
      <c r="AG18" s="712" t="s">
        <v>2888</v>
      </c>
      <c r="AH18" s="19" t="s">
        <v>1740</v>
      </c>
    </row>
    <row r="19" spans="2:34" ht="20.25" customHeight="1" outlineLevel="1">
      <c r="B19" s="655">
        <v>16</v>
      </c>
      <c r="C19" s="587"/>
      <c r="D19" s="725" t="s">
        <v>1759</v>
      </c>
      <c r="E19" s="661" t="s">
        <v>747</v>
      </c>
      <c r="F19" s="740">
        <v>2018</v>
      </c>
      <c r="G19" s="657" t="s">
        <v>1866</v>
      </c>
      <c r="H19" s="89" t="s">
        <v>889</v>
      </c>
      <c r="I19" s="711" t="s">
        <v>76</v>
      </c>
      <c r="J19" s="728"/>
      <c r="K19" s="800" t="s">
        <v>2949</v>
      </c>
      <c r="L19" s="800"/>
      <c r="M19" s="53">
        <v>36000000</v>
      </c>
      <c r="N19" s="723"/>
      <c r="O19" s="590"/>
      <c r="P19" s="590"/>
      <c r="Q19" s="590"/>
      <c r="R19" s="590"/>
      <c r="S19" s="709" t="s">
        <v>2388</v>
      </c>
      <c r="T19" s="709" t="s">
        <v>2388</v>
      </c>
      <c r="U19" s="709" t="s">
        <v>2388</v>
      </c>
      <c r="V19" s="709" t="s">
        <v>2388</v>
      </c>
      <c r="W19" s="819" t="s">
        <v>2881</v>
      </c>
      <c r="X19" s="128">
        <v>43222</v>
      </c>
      <c r="Y19" s="128">
        <v>43222</v>
      </c>
      <c r="Z19" s="128">
        <v>43224</v>
      </c>
      <c r="AA19" s="786"/>
      <c r="AB19" s="789" t="s">
        <v>2948</v>
      </c>
      <c r="AC19" s="789" t="s">
        <v>2948</v>
      </c>
      <c r="AD19" s="127" t="s">
        <v>130</v>
      </c>
      <c r="AE19" s="24">
        <v>1358163353</v>
      </c>
      <c r="AF19" s="20" t="s">
        <v>401</v>
      </c>
      <c r="AG19" s="417" t="s">
        <v>2445</v>
      </c>
      <c r="AH19" s="710" t="s">
        <v>1798</v>
      </c>
    </row>
    <row r="20" spans="2:34" ht="20.25" customHeight="1" outlineLevel="1">
      <c r="B20" s="655">
        <v>17</v>
      </c>
      <c r="C20" s="587"/>
      <c r="D20" s="725"/>
      <c r="E20" s="660" t="s">
        <v>748</v>
      </c>
      <c r="F20" s="743">
        <v>2018</v>
      </c>
      <c r="G20" s="657" t="s">
        <v>1866</v>
      </c>
      <c r="H20" s="42" t="s">
        <v>638</v>
      </c>
      <c r="I20" s="539" t="s">
        <v>1830</v>
      </c>
      <c r="J20" s="728"/>
      <c r="K20" s="590"/>
      <c r="L20" s="590"/>
      <c r="M20" s="53">
        <v>10750000</v>
      </c>
      <c r="N20" s="723"/>
      <c r="O20" s="590"/>
      <c r="P20" s="590"/>
      <c r="Q20" s="590"/>
      <c r="R20" s="590"/>
      <c r="S20" s="53" t="s">
        <v>2868</v>
      </c>
      <c r="T20" s="557">
        <v>43196</v>
      </c>
      <c r="U20" s="557">
        <v>43200</v>
      </c>
      <c r="V20" s="744"/>
      <c r="W20" s="756">
        <v>2</v>
      </c>
      <c r="X20" s="128">
        <v>43234</v>
      </c>
      <c r="Y20" s="128">
        <v>43234</v>
      </c>
      <c r="Z20" s="128">
        <v>43264</v>
      </c>
      <c r="AA20" s="786"/>
      <c r="AB20" s="789" t="s">
        <v>2948</v>
      </c>
      <c r="AC20" s="789" t="s">
        <v>2948</v>
      </c>
      <c r="AD20" s="127" t="s">
        <v>639</v>
      </c>
      <c r="AE20" s="14">
        <v>1081781227</v>
      </c>
      <c r="AF20" s="546" t="s">
        <v>641</v>
      </c>
      <c r="AG20" s="712" t="s">
        <v>2889</v>
      </c>
      <c r="AH20" s="19" t="s">
        <v>1740</v>
      </c>
    </row>
    <row r="21" spans="2:34" ht="20.25" customHeight="1" outlineLevel="1">
      <c r="B21" s="655">
        <v>18</v>
      </c>
      <c r="C21" s="587"/>
      <c r="D21" s="725"/>
      <c r="E21" s="661" t="s">
        <v>749</v>
      </c>
      <c r="F21" s="740">
        <v>2018</v>
      </c>
      <c r="G21" s="658" t="s">
        <v>1866</v>
      </c>
      <c r="H21" s="42" t="s">
        <v>892</v>
      </c>
      <c r="I21" s="24" t="s">
        <v>1828</v>
      </c>
      <c r="J21" s="729"/>
      <c r="K21" s="800" t="s">
        <v>2949</v>
      </c>
      <c r="L21" s="800"/>
      <c r="M21" s="53">
        <v>49692980</v>
      </c>
      <c r="N21" s="723"/>
      <c r="O21" s="590"/>
      <c r="P21" s="590"/>
      <c r="Q21" s="590"/>
      <c r="R21" s="590"/>
      <c r="S21" s="53" t="s">
        <v>2869</v>
      </c>
      <c r="T21" s="557">
        <v>43234</v>
      </c>
      <c r="U21" s="557">
        <v>43238</v>
      </c>
      <c r="V21" s="744" t="s">
        <v>2757</v>
      </c>
      <c r="W21" s="756">
        <v>1</v>
      </c>
      <c r="X21" s="128">
        <v>43242</v>
      </c>
      <c r="Y21" s="128">
        <v>43242</v>
      </c>
      <c r="Z21" s="128">
        <v>43273</v>
      </c>
      <c r="AA21" s="786"/>
      <c r="AB21" s="789" t="s">
        <v>2948</v>
      </c>
      <c r="AC21" s="789" t="s">
        <v>2948</v>
      </c>
      <c r="AD21" s="127" t="s">
        <v>20</v>
      </c>
      <c r="AE21" s="73">
        <v>1288636042</v>
      </c>
      <c r="AF21" s="546" t="s">
        <v>296</v>
      </c>
      <c r="AG21" s="707" t="s">
        <v>2405</v>
      </c>
      <c r="AH21" s="20" t="s">
        <v>1799</v>
      </c>
    </row>
    <row r="22" spans="2:34" ht="20.25" customHeight="1" outlineLevel="1">
      <c r="B22" s="655">
        <v>19</v>
      </c>
      <c r="C22" s="587"/>
      <c r="D22" s="725"/>
      <c r="E22" s="660" t="s">
        <v>750</v>
      </c>
      <c r="F22" s="743">
        <v>2018</v>
      </c>
      <c r="G22" s="657" t="s">
        <v>1866</v>
      </c>
      <c r="H22" s="89" t="s">
        <v>893</v>
      </c>
      <c r="I22" s="711" t="s">
        <v>76</v>
      </c>
      <c r="J22" s="728"/>
      <c r="K22" s="800" t="s">
        <v>2949</v>
      </c>
      <c r="L22" s="800"/>
      <c r="M22" s="53">
        <v>60850020</v>
      </c>
      <c r="N22" s="723"/>
      <c r="O22" s="590"/>
      <c r="P22" s="590"/>
      <c r="Q22" s="590"/>
      <c r="R22" s="590"/>
      <c r="S22" s="709" t="s">
        <v>2388</v>
      </c>
      <c r="T22" s="709" t="s">
        <v>2388</v>
      </c>
      <c r="U22" s="709" t="s">
        <v>2388</v>
      </c>
      <c r="V22" s="709" t="s">
        <v>2388</v>
      </c>
      <c r="W22" s="819" t="s">
        <v>2881</v>
      </c>
      <c r="X22" s="128">
        <v>43242</v>
      </c>
      <c r="Y22" s="128">
        <v>43242</v>
      </c>
      <c r="Z22" s="128">
        <v>43273</v>
      </c>
      <c r="AA22" s="786"/>
      <c r="AB22" s="789" t="s">
        <v>2948</v>
      </c>
      <c r="AC22" s="789" t="s">
        <v>2948</v>
      </c>
      <c r="AD22" s="127" t="s">
        <v>20</v>
      </c>
      <c r="AE22" s="73">
        <v>1288636042</v>
      </c>
      <c r="AF22" s="546" t="s">
        <v>296</v>
      </c>
      <c r="AG22" s="707" t="s">
        <v>2405</v>
      </c>
      <c r="AH22" s="710" t="s">
        <v>1798</v>
      </c>
    </row>
    <row r="23" spans="2:34" ht="20.25" customHeight="1" outlineLevel="1">
      <c r="B23" s="655">
        <v>20</v>
      </c>
      <c r="C23" s="587"/>
      <c r="D23" s="725"/>
      <c r="E23" s="661" t="s">
        <v>751</v>
      </c>
      <c r="F23" s="740">
        <v>2018</v>
      </c>
      <c r="G23" s="657" t="s">
        <v>1865</v>
      </c>
      <c r="H23" s="42" t="s">
        <v>890</v>
      </c>
      <c r="I23" s="14" t="s">
        <v>76</v>
      </c>
      <c r="J23" s="728"/>
      <c r="K23" s="800" t="s">
        <v>2949</v>
      </c>
      <c r="L23" s="800"/>
      <c r="M23" s="53">
        <v>46800000</v>
      </c>
      <c r="N23" s="723"/>
      <c r="O23" s="590"/>
      <c r="P23" s="590"/>
      <c r="Q23" s="590"/>
      <c r="R23" s="590"/>
      <c r="S23" s="53" t="s">
        <v>2388</v>
      </c>
      <c r="T23" s="53" t="s">
        <v>2388</v>
      </c>
      <c r="U23" s="53" t="s">
        <v>2388</v>
      </c>
      <c r="V23" s="744" t="s">
        <v>2388</v>
      </c>
      <c r="W23" s="756" t="s">
        <v>2881</v>
      </c>
      <c r="X23" s="128">
        <v>43243</v>
      </c>
      <c r="Y23" s="128">
        <v>43243</v>
      </c>
      <c r="Z23" s="128">
        <v>44337</v>
      </c>
      <c r="AA23" s="786"/>
      <c r="AB23" s="786"/>
      <c r="AC23" s="786"/>
      <c r="AD23" s="127" t="s">
        <v>129</v>
      </c>
      <c r="AE23" s="14">
        <v>2148779183</v>
      </c>
      <c r="AF23" s="546" t="s">
        <v>153</v>
      </c>
      <c r="AG23" s="712" t="s">
        <v>2887</v>
      </c>
      <c r="AH23" s="20" t="s">
        <v>1798</v>
      </c>
    </row>
    <row r="24" spans="2:34" ht="20.25" customHeight="1" outlineLevel="1">
      <c r="B24" s="655">
        <v>21</v>
      </c>
      <c r="C24" s="587"/>
      <c r="D24" s="725"/>
      <c r="E24" s="660" t="s">
        <v>752</v>
      </c>
      <c r="F24" s="743">
        <v>2018</v>
      </c>
      <c r="G24" s="658" t="s">
        <v>1865</v>
      </c>
      <c r="H24" s="42" t="s">
        <v>891</v>
      </c>
      <c r="I24" s="24" t="s">
        <v>1828</v>
      </c>
      <c r="J24" s="729"/>
      <c r="K24" s="800" t="s">
        <v>2949</v>
      </c>
      <c r="L24" s="800"/>
      <c r="M24" s="53">
        <v>68000000</v>
      </c>
      <c r="N24" s="723"/>
      <c r="O24" s="590"/>
      <c r="P24" s="590"/>
      <c r="Q24" s="590"/>
      <c r="R24" s="590"/>
      <c r="S24" s="53" t="s">
        <v>2870</v>
      </c>
      <c r="T24" s="557">
        <v>43209</v>
      </c>
      <c r="U24" s="557">
        <v>43220</v>
      </c>
      <c r="V24" s="744" t="s">
        <v>2757</v>
      </c>
      <c r="W24" s="756">
        <v>1</v>
      </c>
      <c r="X24" s="128">
        <v>43244</v>
      </c>
      <c r="Y24" s="128">
        <v>43244</v>
      </c>
      <c r="Z24" s="128">
        <v>43453</v>
      </c>
      <c r="AA24" s="786"/>
      <c r="AB24" s="786"/>
      <c r="AC24" s="786"/>
      <c r="AD24" s="127" t="s">
        <v>131</v>
      </c>
      <c r="AE24" s="14">
        <v>1058213617</v>
      </c>
      <c r="AF24" s="546" t="s">
        <v>728</v>
      </c>
      <c r="AG24" s="712" t="s">
        <v>2890</v>
      </c>
      <c r="AH24" s="20" t="s">
        <v>1799</v>
      </c>
    </row>
    <row r="25" spans="2:34" ht="20.25" customHeight="1" outlineLevel="1">
      <c r="B25" s="655">
        <v>22</v>
      </c>
      <c r="C25" s="587"/>
      <c r="D25" s="725"/>
      <c r="E25" s="661" t="s">
        <v>753</v>
      </c>
      <c r="F25" s="740">
        <v>2018</v>
      </c>
      <c r="G25" s="657" t="s">
        <v>1866</v>
      </c>
      <c r="H25" s="42" t="s">
        <v>651</v>
      </c>
      <c r="I25" s="539" t="s">
        <v>1830</v>
      </c>
      <c r="J25" s="728"/>
      <c r="K25" s="590"/>
      <c r="L25" s="590"/>
      <c r="M25" s="53">
        <v>28492200</v>
      </c>
      <c r="N25" s="723"/>
      <c r="O25" s="590"/>
      <c r="P25" s="590"/>
      <c r="Q25" s="590"/>
      <c r="R25" s="590"/>
      <c r="S25" s="53" t="s">
        <v>2871</v>
      </c>
      <c r="T25" s="557">
        <v>43229</v>
      </c>
      <c r="U25" s="557">
        <v>43231</v>
      </c>
      <c r="V25" s="744"/>
      <c r="W25" s="756">
        <v>4</v>
      </c>
      <c r="X25" s="128">
        <v>43244</v>
      </c>
      <c r="Y25" s="128">
        <v>43244</v>
      </c>
      <c r="Z25" s="128">
        <v>43273</v>
      </c>
      <c r="AA25" s="786"/>
      <c r="AB25" s="789" t="s">
        <v>2948</v>
      </c>
      <c r="AC25" s="789" t="s">
        <v>2948</v>
      </c>
      <c r="AD25" s="127" t="s">
        <v>652</v>
      </c>
      <c r="AE25" s="73">
        <v>1288636042</v>
      </c>
      <c r="AF25" s="546" t="s">
        <v>296</v>
      </c>
      <c r="AG25" s="707" t="s">
        <v>2405</v>
      </c>
      <c r="AH25" s="20" t="s">
        <v>1740</v>
      </c>
    </row>
    <row r="26" spans="2:34" ht="20.25" customHeight="1" outlineLevel="1">
      <c r="B26" s="655">
        <v>23</v>
      </c>
      <c r="C26" s="587"/>
      <c r="D26" s="725"/>
      <c r="E26" s="660" t="s">
        <v>754</v>
      </c>
      <c r="F26" s="743">
        <v>2018</v>
      </c>
      <c r="G26" s="657" t="s">
        <v>1866</v>
      </c>
      <c r="H26" s="89" t="s">
        <v>92</v>
      </c>
      <c r="I26" s="711" t="s">
        <v>76</v>
      </c>
      <c r="J26" s="728"/>
      <c r="K26" s="800" t="s">
        <v>2949</v>
      </c>
      <c r="L26" s="800"/>
      <c r="M26" s="53">
        <v>30954000</v>
      </c>
      <c r="N26" s="723"/>
      <c r="O26" s="590"/>
      <c r="P26" s="590"/>
      <c r="Q26" s="590"/>
      <c r="R26" s="590"/>
      <c r="S26" s="709" t="s">
        <v>2388</v>
      </c>
      <c r="T26" s="709" t="s">
        <v>2388</v>
      </c>
      <c r="U26" s="709" t="s">
        <v>2388</v>
      </c>
      <c r="V26" s="709" t="s">
        <v>2388</v>
      </c>
      <c r="W26" s="819" t="s">
        <v>2881</v>
      </c>
      <c r="X26" s="128">
        <v>43251</v>
      </c>
      <c r="Y26" s="128">
        <v>43251</v>
      </c>
      <c r="Z26" s="128">
        <v>43272</v>
      </c>
      <c r="AA26" s="786"/>
      <c r="AB26" s="789" t="s">
        <v>2948</v>
      </c>
      <c r="AC26" s="789" t="s">
        <v>2948</v>
      </c>
      <c r="AD26" s="127" t="s">
        <v>132</v>
      </c>
      <c r="AE26" s="14">
        <v>2048622309</v>
      </c>
      <c r="AF26" s="546" t="s">
        <v>1805</v>
      </c>
      <c r="AG26" s="712" t="s">
        <v>2891</v>
      </c>
      <c r="AH26" s="710" t="s">
        <v>1939</v>
      </c>
    </row>
    <row r="27" spans="2:34" ht="20.25" customHeight="1" outlineLevel="1">
      <c r="B27" s="655">
        <v>24</v>
      </c>
      <c r="C27" s="587"/>
      <c r="D27" s="725"/>
      <c r="E27" s="661" t="s">
        <v>755</v>
      </c>
      <c r="F27" s="740">
        <v>2018</v>
      </c>
      <c r="G27" s="657" t="s">
        <v>1865</v>
      </c>
      <c r="H27" s="42" t="s">
        <v>681</v>
      </c>
      <c r="I27" s="14" t="s">
        <v>76</v>
      </c>
      <c r="J27" s="728"/>
      <c r="K27" s="800" t="s">
        <v>2949</v>
      </c>
      <c r="L27" s="800"/>
      <c r="M27" s="53">
        <v>35904000</v>
      </c>
      <c r="N27" s="723"/>
      <c r="O27" s="590"/>
      <c r="P27" s="590"/>
      <c r="Q27" s="590"/>
      <c r="R27" s="590"/>
      <c r="S27" s="53" t="s">
        <v>2388</v>
      </c>
      <c r="T27" s="53" t="s">
        <v>2388</v>
      </c>
      <c r="U27" s="53" t="s">
        <v>2388</v>
      </c>
      <c r="V27" s="744" t="s">
        <v>2388</v>
      </c>
      <c r="W27" s="756" t="s">
        <v>2881</v>
      </c>
      <c r="X27" s="128">
        <v>43252</v>
      </c>
      <c r="Y27" s="128">
        <v>43252</v>
      </c>
      <c r="Z27" s="128">
        <v>44711</v>
      </c>
      <c r="AA27" s="786"/>
      <c r="AB27" s="786"/>
      <c r="AC27" s="786"/>
      <c r="AD27" s="127" t="s">
        <v>129</v>
      </c>
      <c r="AE27" s="14">
        <v>2148779183</v>
      </c>
      <c r="AF27" s="546" t="s">
        <v>153</v>
      </c>
      <c r="AG27" s="712" t="s">
        <v>2887</v>
      </c>
      <c r="AH27" s="20" t="s">
        <v>1798</v>
      </c>
    </row>
    <row r="28" spans="2:34" ht="20.25" customHeight="1" outlineLevel="1">
      <c r="B28" s="655">
        <v>25</v>
      </c>
      <c r="C28" s="587"/>
      <c r="D28" s="725"/>
      <c r="E28" s="660" t="s">
        <v>756</v>
      </c>
      <c r="F28" s="743">
        <v>2018</v>
      </c>
      <c r="G28" s="657" t="s">
        <v>1866</v>
      </c>
      <c r="H28" s="42" t="s">
        <v>729</v>
      </c>
      <c r="I28" s="14" t="s">
        <v>76</v>
      </c>
      <c r="J28" s="728"/>
      <c r="K28" s="800" t="s">
        <v>2949</v>
      </c>
      <c r="L28" s="800"/>
      <c r="M28" s="53">
        <v>8910000</v>
      </c>
      <c r="N28" s="723"/>
      <c r="O28" s="590"/>
      <c r="P28" s="590"/>
      <c r="Q28" s="590"/>
      <c r="R28" s="590"/>
      <c r="S28" s="53" t="s">
        <v>2388</v>
      </c>
      <c r="T28" s="53" t="s">
        <v>2388</v>
      </c>
      <c r="U28" s="53" t="s">
        <v>2388</v>
      </c>
      <c r="V28" s="744" t="s">
        <v>2388</v>
      </c>
      <c r="W28" s="756" t="s">
        <v>2881</v>
      </c>
      <c r="X28" s="128">
        <v>43259</v>
      </c>
      <c r="Y28" s="128">
        <v>43259</v>
      </c>
      <c r="Z28" s="128">
        <v>43279</v>
      </c>
      <c r="AA28" s="786"/>
      <c r="AB28" s="789" t="s">
        <v>2948</v>
      </c>
      <c r="AC28" s="789" t="s">
        <v>2948</v>
      </c>
      <c r="AD28" s="127" t="s">
        <v>124</v>
      </c>
      <c r="AE28" s="73">
        <v>1138629821</v>
      </c>
      <c r="AF28" s="546" t="s">
        <v>1804</v>
      </c>
      <c r="AG28" s="417" t="s">
        <v>2593</v>
      </c>
      <c r="AH28" s="20" t="s">
        <v>1938</v>
      </c>
    </row>
    <row r="29" spans="2:34" ht="20.25" customHeight="1" outlineLevel="1">
      <c r="B29" s="655">
        <v>26</v>
      </c>
      <c r="C29" s="587"/>
      <c r="D29" s="725"/>
      <c r="E29" s="661" t="s">
        <v>757</v>
      </c>
      <c r="F29" s="740">
        <v>2018</v>
      </c>
      <c r="G29" s="657" t="s">
        <v>1866</v>
      </c>
      <c r="H29" s="42" t="s">
        <v>643</v>
      </c>
      <c r="I29" s="539" t="s">
        <v>1830</v>
      </c>
      <c r="J29" s="728"/>
      <c r="K29" s="590"/>
      <c r="L29" s="590"/>
      <c r="M29" s="53">
        <v>22482290</v>
      </c>
      <c r="N29" s="723"/>
      <c r="O29" s="590"/>
      <c r="P29" s="590"/>
      <c r="Q29" s="590"/>
      <c r="R29" s="590"/>
      <c r="S29" s="53" t="s">
        <v>2872</v>
      </c>
      <c r="T29" s="557">
        <v>43244</v>
      </c>
      <c r="U29" s="557">
        <v>43248</v>
      </c>
      <c r="V29" s="744"/>
      <c r="W29" s="756">
        <v>2</v>
      </c>
      <c r="X29" s="128">
        <v>43259</v>
      </c>
      <c r="Y29" s="128">
        <v>43259</v>
      </c>
      <c r="Z29" s="128">
        <v>43279</v>
      </c>
      <c r="AA29" s="786"/>
      <c r="AB29" s="789" t="s">
        <v>2948</v>
      </c>
      <c r="AC29" s="789" t="s">
        <v>2948</v>
      </c>
      <c r="AD29" s="127" t="s">
        <v>644</v>
      </c>
      <c r="AE29" s="14">
        <v>8208600029</v>
      </c>
      <c r="AF29" s="546" t="s">
        <v>646</v>
      </c>
      <c r="AG29" s="712" t="s">
        <v>2892</v>
      </c>
      <c r="AH29" s="20" t="s">
        <v>1740</v>
      </c>
    </row>
    <row r="30" spans="2:34" ht="20.25" customHeight="1" outlineLevel="1">
      <c r="B30" s="655">
        <v>27</v>
      </c>
      <c r="C30" s="587"/>
      <c r="D30" s="725"/>
      <c r="E30" s="660" t="s">
        <v>758</v>
      </c>
      <c r="F30" s="743">
        <v>2018</v>
      </c>
      <c r="G30" s="658" t="s">
        <v>1865</v>
      </c>
      <c r="H30" s="42" t="s">
        <v>903</v>
      </c>
      <c r="I30" s="14" t="s">
        <v>76</v>
      </c>
      <c r="J30" s="729"/>
      <c r="K30" s="800" t="s">
        <v>2949</v>
      </c>
      <c r="L30" s="800"/>
      <c r="M30" s="53">
        <v>12178100</v>
      </c>
      <c r="N30" s="723"/>
      <c r="O30" s="590"/>
      <c r="P30" s="590"/>
      <c r="Q30" s="590"/>
      <c r="R30" s="590"/>
      <c r="S30" s="53" t="s">
        <v>2388</v>
      </c>
      <c r="T30" s="53" t="s">
        <v>2388</v>
      </c>
      <c r="U30" s="53" t="s">
        <v>2388</v>
      </c>
      <c r="V30" s="744" t="s">
        <v>2388</v>
      </c>
      <c r="W30" s="756" t="s">
        <v>2881</v>
      </c>
      <c r="X30" s="128">
        <v>43259</v>
      </c>
      <c r="Y30" s="128">
        <v>43259</v>
      </c>
      <c r="Z30" s="127" t="s">
        <v>119</v>
      </c>
      <c r="AA30" s="787"/>
      <c r="AB30" s="787"/>
      <c r="AC30" s="787"/>
      <c r="AD30" s="127" t="s">
        <v>124</v>
      </c>
      <c r="AE30" s="73">
        <v>1138629821</v>
      </c>
      <c r="AF30" s="546" t="s">
        <v>1804</v>
      </c>
      <c r="AG30" s="417" t="s">
        <v>2593</v>
      </c>
      <c r="AH30" s="20" t="s">
        <v>1938</v>
      </c>
    </row>
    <row r="31" spans="2:34" ht="20.25" customHeight="1" outlineLevel="1">
      <c r="B31" s="655">
        <v>28</v>
      </c>
      <c r="C31" s="587"/>
      <c r="D31" s="725"/>
      <c r="E31" s="661" t="s">
        <v>759</v>
      </c>
      <c r="F31" s="740">
        <v>2018</v>
      </c>
      <c r="G31" s="658" t="s">
        <v>1865</v>
      </c>
      <c r="H31" s="42" t="s">
        <v>904</v>
      </c>
      <c r="I31" s="14" t="s">
        <v>76</v>
      </c>
      <c r="J31" s="729"/>
      <c r="K31" s="800" t="s">
        <v>2949</v>
      </c>
      <c r="L31" s="800"/>
      <c r="M31" s="53">
        <v>11855670</v>
      </c>
      <c r="N31" s="723"/>
      <c r="O31" s="590"/>
      <c r="P31" s="590"/>
      <c r="Q31" s="590"/>
      <c r="R31" s="590"/>
      <c r="S31" s="53" t="s">
        <v>2388</v>
      </c>
      <c r="T31" s="53" t="s">
        <v>2388</v>
      </c>
      <c r="U31" s="53" t="s">
        <v>2388</v>
      </c>
      <c r="V31" s="744" t="s">
        <v>2388</v>
      </c>
      <c r="W31" s="756" t="s">
        <v>2881</v>
      </c>
      <c r="X31" s="128">
        <v>43263</v>
      </c>
      <c r="Y31" s="128">
        <v>43263</v>
      </c>
      <c r="Z31" s="128">
        <v>43273</v>
      </c>
      <c r="AA31" s="786"/>
      <c r="AB31" s="786"/>
      <c r="AC31" s="786"/>
      <c r="AD31" s="127" t="s">
        <v>133</v>
      </c>
      <c r="AE31" s="14">
        <v>2118108071</v>
      </c>
      <c r="AF31" s="546" t="s">
        <v>156</v>
      </c>
      <c r="AG31" s="712" t="s">
        <v>2893</v>
      </c>
      <c r="AH31" s="20" t="s">
        <v>1938</v>
      </c>
    </row>
    <row r="32" spans="2:34" ht="20.25" customHeight="1" outlineLevel="1">
      <c r="B32" s="655">
        <v>29</v>
      </c>
      <c r="C32" s="587"/>
      <c r="D32" s="725"/>
      <c r="E32" s="660" t="s">
        <v>760</v>
      </c>
      <c r="F32" s="743">
        <v>2018</v>
      </c>
      <c r="G32" s="657" t="s">
        <v>1866</v>
      </c>
      <c r="H32" s="42" t="s">
        <v>905</v>
      </c>
      <c r="I32" s="14" t="s">
        <v>76</v>
      </c>
      <c r="J32" s="728"/>
      <c r="K32" s="800" t="s">
        <v>2949</v>
      </c>
      <c r="L32" s="800"/>
      <c r="M32" s="53">
        <v>15323370</v>
      </c>
      <c r="N32" s="723"/>
      <c r="O32" s="590"/>
      <c r="P32" s="590"/>
      <c r="Q32" s="590"/>
      <c r="R32" s="590"/>
      <c r="S32" s="53" t="s">
        <v>2388</v>
      </c>
      <c r="T32" s="53" t="s">
        <v>2388</v>
      </c>
      <c r="U32" s="53" t="s">
        <v>2388</v>
      </c>
      <c r="V32" s="744" t="s">
        <v>2388</v>
      </c>
      <c r="W32" s="756" t="s">
        <v>2881</v>
      </c>
      <c r="X32" s="128">
        <v>43263</v>
      </c>
      <c r="Y32" s="128">
        <v>43263</v>
      </c>
      <c r="Z32" s="128">
        <v>43266</v>
      </c>
      <c r="AA32" s="786"/>
      <c r="AB32" s="789" t="s">
        <v>2948</v>
      </c>
      <c r="AC32" s="789" t="s">
        <v>2948</v>
      </c>
      <c r="AD32" s="127" t="s">
        <v>134</v>
      </c>
      <c r="AE32" s="14">
        <v>2171032870</v>
      </c>
      <c r="AF32" s="546" t="s">
        <v>157</v>
      </c>
      <c r="AG32" s="712" t="s">
        <v>2894</v>
      </c>
      <c r="AH32" s="20" t="s">
        <v>1938</v>
      </c>
    </row>
    <row r="33" spans="2:34" ht="20.25" customHeight="1" outlineLevel="1">
      <c r="B33" s="655">
        <v>30</v>
      </c>
      <c r="C33" s="587"/>
      <c r="D33" s="725"/>
      <c r="E33" s="661" t="s">
        <v>761</v>
      </c>
      <c r="F33" s="740">
        <v>2018</v>
      </c>
      <c r="G33" s="657" t="s">
        <v>1866</v>
      </c>
      <c r="H33" s="42" t="s">
        <v>659</v>
      </c>
      <c r="I33" s="539" t="s">
        <v>1830</v>
      </c>
      <c r="J33" s="728"/>
      <c r="K33" s="590"/>
      <c r="L33" s="590"/>
      <c r="M33" s="53">
        <v>15090000</v>
      </c>
      <c r="N33" s="723"/>
      <c r="O33" s="590"/>
      <c r="P33" s="590"/>
      <c r="Q33" s="590"/>
      <c r="R33" s="590"/>
      <c r="S33" s="53" t="s">
        <v>2873</v>
      </c>
      <c r="T33" s="557">
        <v>43261</v>
      </c>
      <c r="U33" s="557">
        <v>43265</v>
      </c>
      <c r="V33" s="744"/>
      <c r="W33" s="756">
        <v>6</v>
      </c>
      <c r="X33" s="128">
        <v>43266</v>
      </c>
      <c r="Y33" s="128">
        <v>43266</v>
      </c>
      <c r="Z33" s="128">
        <v>43830</v>
      </c>
      <c r="AA33" s="786"/>
      <c r="AB33" s="789" t="s">
        <v>2948</v>
      </c>
      <c r="AC33" s="789" t="s">
        <v>2948</v>
      </c>
      <c r="AD33" s="127" t="s">
        <v>660</v>
      </c>
      <c r="AE33" s="14">
        <v>1138680570</v>
      </c>
      <c r="AF33" s="546" t="s">
        <v>280</v>
      </c>
      <c r="AG33" s="712" t="s">
        <v>2895</v>
      </c>
      <c r="AH33" s="19" t="s">
        <v>1740</v>
      </c>
    </row>
    <row r="34" spans="2:34" ht="20.25" customHeight="1" outlineLevel="1">
      <c r="B34" s="655">
        <v>31</v>
      </c>
      <c r="C34" s="587"/>
      <c r="D34" s="725"/>
      <c r="E34" s="660" t="s">
        <v>762</v>
      </c>
      <c r="F34" s="743">
        <v>2018</v>
      </c>
      <c r="G34" s="657" t="s">
        <v>1866</v>
      </c>
      <c r="H34" s="42" t="s">
        <v>906</v>
      </c>
      <c r="I34" s="14" t="s">
        <v>76</v>
      </c>
      <c r="J34" s="728"/>
      <c r="K34" s="800" t="s">
        <v>2949</v>
      </c>
      <c r="L34" s="800"/>
      <c r="M34" s="53">
        <v>69441240</v>
      </c>
      <c r="N34" s="723"/>
      <c r="O34" s="590"/>
      <c r="P34" s="590"/>
      <c r="Q34" s="590"/>
      <c r="R34" s="590"/>
      <c r="S34" s="53" t="s">
        <v>2388</v>
      </c>
      <c r="T34" s="53" t="s">
        <v>2388</v>
      </c>
      <c r="U34" s="53" t="s">
        <v>2388</v>
      </c>
      <c r="V34" s="744" t="s">
        <v>2388</v>
      </c>
      <c r="W34" s="756" t="s">
        <v>2881</v>
      </c>
      <c r="X34" s="128">
        <v>43266</v>
      </c>
      <c r="Y34" s="128">
        <v>43266</v>
      </c>
      <c r="Z34" s="128">
        <v>43465</v>
      </c>
      <c r="AA34" s="786"/>
      <c r="AB34" s="789" t="s">
        <v>2948</v>
      </c>
      <c r="AC34" s="789" t="s">
        <v>2948</v>
      </c>
      <c r="AD34" s="127" t="s">
        <v>135</v>
      </c>
      <c r="AE34" s="14">
        <v>6068189272</v>
      </c>
      <c r="AF34" s="546" t="s">
        <v>158</v>
      </c>
      <c r="AG34" s="712" t="s">
        <v>2896</v>
      </c>
      <c r="AH34" s="20" t="s">
        <v>1798</v>
      </c>
    </row>
    <row r="35" spans="2:34" ht="20.25" customHeight="1" outlineLevel="1">
      <c r="B35" s="655">
        <v>32</v>
      </c>
      <c r="C35" s="587"/>
      <c r="D35" s="725"/>
      <c r="E35" s="661" t="s">
        <v>763</v>
      </c>
      <c r="F35" s="740">
        <v>2018</v>
      </c>
      <c r="G35" s="657" t="s">
        <v>1866</v>
      </c>
      <c r="H35" s="42" t="s">
        <v>664</v>
      </c>
      <c r="I35" s="539" t="s">
        <v>1830</v>
      </c>
      <c r="J35" s="728"/>
      <c r="K35" s="590"/>
      <c r="L35" s="590"/>
      <c r="M35" s="53">
        <v>17934520</v>
      </c>
      <c r="N35" s="723"/>
      <c r="O35" s="590"/>
      <c r="P35" s="590"/>
      <c r="Q35" s="590"/>
      <c r="R35" s="590"/>
      <c r="S35" s="53" t="s">
        <v>2874</v>
      </c>
      <c r="T35" s="557">
        <v>43261</v>
      </c>
      <c r="U35" s="557">
        <v>43265</v>
      </c>
      <c r="V35" s="744"/>
      <c r="W35" s="756">
        <v>10</v>
      </c>
      <c r="X35" s="128">
        <v>43269</v>
      </c>
      <c r="Y35" s="128">
        <v>43269</v>
      </c>
      <c r="Z35" s="128">
        <v>43830</v>
      </c>
      <c r="AA35" s="786"/>
      <c r="AB35" s="789" t="s">
        <v>2948</v>
      </c>
      <c r="AC35" s="789" t="s">
        <v>2948</v>
      </c>
      <c r="AD35" s="127" t="s">
        <v>665</v>
      </c>
      <c r="AE35" s="73">
        <v>1220168331</v>
      </c>
      <c r="AF35" s="546" t="s">
        <v>300</v>
      </c>
      <c r="AG35" t="s">
        <v>2897</v>
      </c>
      <c r="AH35" s="19" t="s">
        <v>1740</v>
      </c>
    </row>
    <row r="36" spans="2:34" ht="20.25" customHeight="1" outlineLevel="1">
      <c r="B36" s="655">
        <v>33</v>
      </c>
      <c r="C36" s="587"/>
      <c r="D36" s="725"/>
      <c r="E36" s="660" t="s">
        <v>764</v>
      </c>
      <c r="F36" s="743">
        <v>2018</v>
      </c>
      <c r="G36" s="657" t="s">
        <v>1866</v>
      </c>
      <c r="H36" s="42" t="s">
        <v>907</v>
      </c>
      <c r="I36" s="14" t="s">
        <v>76</v>
      </c>
      <c r="J36" s="728"/>
      <c r="K36" s="800" t="s">
        <v>2949</v>
      </c>
      <c r="L36" s="800"/>
      <c r="M36" s="53">
        <v>7487000</v>
      </c>
      <c r="N36" s="723"/>
      <c r="O36" s="590"/>
      <c r="P36" s="590"/>
      <c r="Q36" s="590"/>
      <c r="R36" s="590"/>
      <c r="S36" s="53" t="s">
        <v>2388</v>
      </c>
      <c r="T36" s="53" t="s">
        <v>2388</v>
      </c>
      <c r="U36" s="53" t="s">
        <v>2388</v>
      </c>
      <c r="V36" s="744" t="s">
        <v>2388</v>
      </c>
      <c r="W36" s="756" t="s">
        <v>2881</v>
      </c>
      <c r="X36" s="128">
        <v>43270</v>
      </c>
      <c r="Y36" s="128">
        <v>43270</v>
      </c>
      <c r="Z36" s="128">
        <v>43279</v>
      </c>
      <c r="AA36" s="786"/>
      <c r="AB36" s="789" t="s">
        <v>2948</v>
      </c>
      <c r="AC36" s="789" t="s">
        <v>2948</v>
      </c>
      <c r="AD36" s="127" t="s">
        <v>136</v>
      </c>
      <c r="AE36" s="14">
        <v>1208786787</v>
      </c>
      <c r="AF36" s="546" t="s">
        <v>159</v>
      </c>
      <c r="AG36" s="707" t="s">
        <v>2400</v>
      </c>
      <c r="AH36" s="20" t="s">
        <v>1938</v>
      </c>
    </row>
    <row r="37" spans="2:34" ht="20.25" customHeight="1" outlineLevel="1">
      <c r="B37" s="655">
        <v>34</v>
      </c>
      <c r="C37" s="587"/>
      <c r="D37" s="725"/>
      <c r="E37" s="661" t="s">
        <v>765</v>
      </c>
      <c r="F37" s="740">
        <v>2018</v>
      </c>
      <c r="G37" s="657" t="s">
        <v>1866</v>
      </c>
      <c r="H37" s="42" t="s">
        <v>671</v>
      </c>
      <c r="I37" s="539" t="s">
        <v>1830</v>
      </c>
      <c r="J37" s="728"/>
      <c r="K37" s="590"/>
      <c r="L37" s="590"/>
      <c r="M37" s="53">
        <v>15793850</v>
      </c>
      <c r="N37" s="723"/>
      <c r="O37" s="590"/>
      <c r="P37" s="590"/>
      <c r="Q37" s="590"/>
      <c r="R37" s="590"/>
      <c r="S37" s="53" t="s">
        <v>2875</v>
      </c>
      <c r="T37" s="557">
        <v>43262</v>
      </c>
      <c r="U37" s="557">
        <v>43265</v>
      </c>
      <c r="V37" s="744" t="s">
        <v>2766</v>
      </c>
      <c r="W37" s="756">
        <v>6</v>
      </c>
      <c r="X37" s="128">
        <v>43271</v>
      </c>
      <c r="Y37" s="128">
        <v>43271</v>
      </c>
      <c r="Z37" s="128">
        <v>43830</v>
      </c>
      <c r="AA37" s="786"/>
      <c r="AB37" s="789" t="s">
        <v>2948</v>
      </c>
      <c r="AC37" s="789" t="s">
        <v>2948</v>
      </c>
      <c r="AD37" s="127" t="s">
        <v>665</v>
      </c>
      <c r="AE37" s="73">
        <v>1220168331</v>
      </c>
      <c r="AF37" s="546" t="s">
        <v>300</v>
      </c>
      <c r="AG37" t="s">
        <v>2897</v>
      </c>
      <c r="AH37" s="19" t="s">
        <v>1740</v>
      </c>
    </row>
    <row r="38" spans="2:34" ht="20.25" customHeight="1" outlineLevel="1">
      <c r="B38" s="655">
        <v>35</v>
      </c>
      <c r="C38" s="587"/>
      <c r="D38" s="725"/>
      <c r="E38" s="660" t="s">
        <v>766</v>
      </c>
      <c r="F38" s="743">
        <v>2018</v>
      </c>
      <c r="G38" s="657" t="s">
        <v>1866</v>
      </c>
      <c r="H38" s="42" t="s">
        <v>908</v>
      </c>
      <c r="I38" s="14" t="s">
        <v>76</v>
      </c>
      <c r="J38" s="728"/>
      <c r="K38" s="800" t="s">
        <v>2949</v>
      </c>
      <c r="L38" s="800"/>
      <c r="M38" s="53">
        <v>10986250</v>
      </c>
      <c r="N38" s="723"/>
      <c r="O38" s="590"/>
      <c r="P38" s="590"/>
      <c r="Q38" s="590"/>
      <c r="R38" s="590"/>
      <c r="S38" s="53" t="s">
        <v>2388</v>
      </c>
      <c r="T38" s="53" t="s">
        <v>2388</v>
      </c>
      <c r="U38" s="53" t="s">
        <v>2388</v>
      </c>
      <c r="V38" s="744" t="s">
        <v>2388</v>
      </c>
      <c r="W38" s="756" t="s">
        <v>2881</v>
      </c>
      <c r="X38" s="128">
        <v>43273</v>
      </c>
      <c r="Y38" s="128">
        <v>43273</v>
      </c>
      <c r="Z38" s="128">
        <v>43277</v>
      </c>
      <c r="AA38" s="786"/>
      <c r="AB38" s="789" t="s">
        <v>2948</v>
      </c>
      <c r="AC38" s="789" t="s">
        <v>2948</v>
      </c>
      <c r="AD38" s="127" t="s">
        <v>132</v>
      </c>
      <c r="AE38" s="14">
        <v>2048622309</v>
      </c>
      <c r="AF38" s="546" t="s">
        <v>1805</v>
      </c>
      <c r="AG38" s="712" t="s">
        <v>2891</v>
      </c>
      <c r="AH38" s="20" t="s">
        <v>1938</v>
      </c>
    </row>
    <row r="39" spans="2:34" ht="20.25" customHeight="1" outlineLevel="1">
      <c r="B39" s="655">
        <v>36</v>
      </c>
      <c r="C39" s="587"/>
      <c r="D39" s="725"/>
      <c r="E39" s="661" t="s">
        <v>767</v>
      </c>
      <c r="F39" s="740">
        <v>2018</v>
      </c>
      <c r="G39" s="657" t="s">
        <v>1866</v>
      </c>
      <c r="H39" s="42" t="s">
        <v>909</v>
      </c>
      <c r="I39" s="14" t="s">
        <v>76</v>
      </c>
      <c r="J39" s="728"/>
      <c r="K39" s="800" t="s">
        <v>2949</v>
      </c>
      <c r="L39" s="800"/>
      <c r="M39" s="53">
        <v>12592800</v>
      </c>
      <c r="N39" s="723"/>
      <c r="O39" s="590"/>
      <c r="P39" s="590"/>
      <c r="Q39" s="590"/>
      <c r="R39" s="590"/>
      <c r="S39" s="53" t="s">
        <v>2388</v>
      </c>
      <c r="T39" s="53" t="s">
        <v>2388</v>
      </c>
      <c r="U39" s="53" t="s">
        <v>2388</v>
      </c>
      <c r="V39" s="744" t="s">
        <v>2388</v>
      </c>
      <c r="W39" s="756" t="s">
        <v>2881</v>
      </c>
      <c r="X39" s="128">
        <v>43273</v>
      </c>
      <c r="Y39" s="128">
        <v>43273</v>
      </c>
      <c r="Z39" s="128">
        <v>43277</v>
      </c>
      <c r="AA39" s="786"/>
      <c r="AB39" s="789" t="s">
        <v>2948</v>
      </c>
      <c r="AC39" s="789" t="s">
        <v>2948</v>
      </c>
      <c r="AD39" s="127" t="s">
        <v>137</v>
      </c>
      <c r="AE39" s="73">
        <v>1220168331</v>
      </c>
      <c r="AF39" s="546" t="s">
        <v>300</v>
      </c>
      <c r="AG39" t="s">
        <v>2897</v>
      </c>
      <c r="AH39" s="20" t="s">
        <v>1938</v>
      </c>
    </row>
    <row r="40" spans="2:34" ht="20.25" customHeight="1" outlineLevel="1">
      <c r="B40" s="655">
        <v>37</v>
      </c>
      <c r="C40" s="587"/>
      <c r="D40" s="725"/>
      <c r="E40" s="660" t="s">
        <v>768</v>
      </c>
      <c r="F40" s="743">
        <v>2018</v>
      </c>
      <c r="G40" s="657" t="s">
        <v>1866</v>
      </c>
      <c r="H40" s="42" t="s">
        <v>906</v>
      </c>
      <c r="I40" s="14" t="s">
        <v>76</v>
      </c>
      <c r="J40" s="728"/>
      <c r="K40" s="800" t="s">
        <v>2949</v>
      </c>
      <c r="L40" s="800"/>
      <c r="M40" s="53">
        <v>8174600</v>
      </c>
      <c r="N40" s="723"/>
      <c r="O40" s="590"/>
      <c r="P40" s="590"/>
      <c r="Q40" s="590"/>
      <c r="R40" s="590"/>
      <c r="S40" s="53" t="s">
        <v>2388</v>
      </c>
      <c r="T40" s="53" t="s">
        <v>2388</v>
      </c>
      <c r="U40" s="53" t="s">
        <v>2388</v>
      </c>
      <c r="V40" s="744" t="s">
        <v>2388</v>
      </c>
      <c r="W40" s="756" t="s">
        <v>2881</v>
      </c>
      <c r="X40" s="128">
        <v>43276</v>
      </c>
      <c r="Y40" s="128">
        <v>43276</v>
      </c>
      <c r="Z40" s="128">
        <v>43276</v>
      </c>
      <c r="AA40" s="786"/>
      <c r="AB40" s="789" t="s">
        <v>2948</v>
      </c>
      <c r="AC40" s="789" t="s">
        <v>2948</v>
      </c>
      <c r="AD40" s="127" t="s">
        <v>135</v>
      </c>
      <c r="AE40" s="14">
        <v>6068189272</v>
      </c>
      <c r="AF40" s="546" t="s">
        <v>158</v>
      </c>
      <c r="AG40" s="712" t="s">
        <v>2896</v>
      </c>
      <c r="AH40" s="20" t="s">
        <v>1938</v>
      </c>
    </row>
    <row r="41" spans="2:34" ht="20.25" customHeight="1" outlineLevel="1">
      <c r="B41" s="655">
        <v>38</v>
      </c>
      <c r="C41" s="587"/>
      <c r="D41" s="725"/>
      <c r="E41" s="661" t="s">
        <v>769</v>
      </c>
      <c r="F41" s="740">
        <v>2018</v>
      </c>
      <c r="G41" s="658" t="s">
        <v>1865</v>
      </c>
      <c r="H41" s="41" t="s">
        <v>102</v>
      </c>
      <c r="I41" s="14" t="s">
        <v>76</v>
      </c>
      <c r="J41" s="729"/>
      <c r="K41" s="800" t="s">
        <v>2949</v>
      </c>
      <c r="L41" s="800"/>
      <c r="M41" s="53">
        <v>9240000</v>
      </c>
      <c r="N41" s="723"/>
      <c r="O41" s="590"/>
      <c r="P41" s="590"/>
      <c r="Q41" s="590"/>
      <c r="R41" s="590"/>
      <c r="S41" s="53" t="s">
        <v>2388</v>
      </c>
      <c r="T41" s="53" t="s">
        <v>2388</v>
      </c>
      <c r="U41" s="53" t="s">
        <v>2388</v>
      </c>
      <c r="V41" s="744" t="s">
        <v>2388</v>
      </c>
      <c r="W41" s="756" t="s">
        <v>2881</v>
      </c>
      <c r="X41" s="120">
        <v>43282</v>
      </c>
      <c r="Y41" s="120">
        <v>43282</v>
      </c>
      <c r="Z41" s="120">
        <v>43646</v>
      </c>
      <c r="AA41" s="785"/>
      <c r="AB41" s="785"/>
      <c r="AC41" s="785"/>
      <c r="AD41" s="14" t="s">
        <v>13</v>
      </c>
      <c r="AE41" s="73">
        <v>1028142945</v>
      </c>
      <c r="AF41" s="546" t="s">
        <v>161</v>
      </c>
      <c r="AG41" s="712" t="s">
        <v>2898</v>
      </c>
      <c r="AH41" s="20" t="s">
        <v>1938</v>
      </c>
    </row>
    <row r="42" spans="2:34" ht="20.25" customHeight="1" outlineLevel="1">
      <c r="B42" s="655">
        <v>39</v>
      </c>
      <c r="C42" s="587"/>
      <c r="D42" s="725"/>
      <c r="E42" s="660" t="s">
        <v>770</v>
      </c>
      <c r="F42" s="743">
        <v>2018</v>
      </c>
      <c r="G42" s="658" t="s">
        <v>1865</v>
      </c>
      <c r="H42" s="42" t="s">
        <v>910</v>
      </c>
      <c r="I42" s="14" t="s">
        <v>76</v>
      </c>
      <c r="J42" s="729"/>
      <c r="K42" s="800" t="s">
        <v>2949</v>
      </c>
      <c r="L42" s="800"/>
      <c r="M42" s="53">
        <v>9504000</v>
      </c>
      <c r="N42" s="723"/>
      <c r="O42" s="590"/>
      <c r="P42" s="590"/>
      <c r="Q42" s="590"/>
      <c r="R42" s="590"/>
      <c r="S42" s="53" t="s">
        <v>2388</v>
      </c>
      <c r="T42" s="53" t="s">
        <v>2388</v>
      </c>
      <c r="U42" s="53" t="s">
        <v>2388</v>
      </c>
      <c r="V42" s="744" t="s">
        <v>2388</v>
      </c>
      <c r="W42" s="756" t="s">
        <v>2881</v>
      </c>
      <c r="X42" s="128">
        <v>43283</v>
      </c>
      <c r="Y42" s="128">
        <v>43283</v>
      </c>
      <c r="Z42" s="128">
        <v>43297</v>
      </c>
      <c r="AA42" s="786"/>
      <c r="AB42" s="786"/>
      <c r="AC42" s="786"/>
      <c r="AD42" s="127" t="s">
        <v>124</v>
      </c>
      <c r="AE42" s="73">
        <v>1138629821</v>
      </c>
      <c r="AF42" s="546" t="s">
        <v>1804</v>
      </c>
      <c r="AG42" s="417" t="s">
        <v>2593</v>
      </c>
      <c r="AH42" s="20" t="s">
        <v>1938</v>
      </c>
    </row>
    <row r="43" spans="2:34" ht="20.25" customHeight="1" outlineLevel="1">
      <c r="B43" s="655">
        <v>40</v>
      </c>
      <c r="C43" s="587"/>
      <c r="D43" s="725"/>
      <c r="E43" s="661" t="s">
        <v>771</v>
      </c>
      <c r="F43" s="740">
        <v>2018</v>
      </c>
      <c r="G43" s="658" t="s">
        <v>1865</v>
      </c>
      <c r="H43" s="41" t="s">
        <v>15</v>
      </c>
      <c r="I43" s="14" t="s">
        <v>76</v>
      </c>
      <c r="J43" s="729"/>
      <c r="K43" s="800" t="s">
        <v>2949</v>
      </c>
      <c r="L43" s="800"/>
      <c r="M43" s="53">
        <v>5832000</v>
      </c>
      <c r="N43" s="723"/>
      <c r="O43" s="590"/>
      <c r="P43" s="590"/>
      <c r="Q43" s="590"/>
      <c r="R43" s="590"/>
      <c r="S43" s="53" t="s">
        <v>2388</v>
      </c>
      <c r="T43" s="53" t="s">
        <v>2388</v>
      </c>
      <c r="U43" s="53" t="s">
        <v>2388</v>
      </c>
      <c r="V43" s="744" t="s">
        <v>2388</v>
      </c>
      <c r="W43" s="756" t="s">
        <v>2881</v>
      </c>
      <c r="X43" s="120">
        <v>43299</v>
      </c>
      <c r="Y43" s="120">
        <v>43299</v>
      </c>
      <c r="Z43" s="120">
        <v>43663</v>
      </c>
      <c r="AA43" s="785"/>
      <c r="AB43" s="785"/>
      <c r="AC43" s="785"/>
      <c r="AD43" s="14" t="s">
        <v>14</v>
      </c>
      <c r="AE43" s="73">
        <v>3018174419</v>
      </c>
      <c r="AF43" s="546" t="s">
        <v>461</v>
      </c>
      <c r="AG43" s="707" t="s">
        <v>2397</v>
      </c>
      <c r="AH43" s="20" t="s">
        <v>1938</v>
      </c>
    </row>
    <row r="44" spans="2:34" ht="20.25" customHeight="1" outlineLevel="1">
      <c r="B44" s="655">
        <v>41</v>
      </c>
      <c r="C44" s="587"/>
      <c r="D44" s="725"/>
      <c r="E44" s="660" t="s">
        <v>772</v>
      </c>
      <c r="F44" s="743">
        <v>2018</v>
      </c>
      <c r="G44" s="657" t="s">
        <v>1865</v>
      </c>
      <c r="H44" s="42" t="s">
        <v>911</v>
      </c>
      <c r="I44" s="24" t="s">
        <v>1829</v>
      </c>
      <c r="J44" s="728"/>
      <c r="K44" s="800" t="s">
        <v>2949</v>
      </c>
      <c r="L44" s="800"/>
      <c r="M44" s="53">
        <v>1063000000</v>
      </c>
      <c r="N44" s="723"/>
      <c r="O44" s="590"/>
      <c r="P44" s="590"/>
      <c r="Q44" s="590"/>
      <c r="R44" s="590"/>
      <c r="S44" s="53" t="s">
        <v>2876</v>
      </c>
      <c r="T44" s="557">
        <v>43318</v>
      </c>
      <c r="U44" s="557">
        <v>43329</v>
      </c>
      <c r="V44" s="744" t="s">
        <v>2757</v>
      </c>
      <c r="W44" s="756">
        <v>1</v>
      </c>
      <c r="X44" s="128">
        <v>43340</v>
      </c>
      <c r="Y44" s="128">
        <v>43340</v>
      </c>
      <c r="Z44" s="128">
        <v>43459</v>
      </c>
      <c r="AA44" s="786"/>
      <c r="AB44" s="786"/>
      <c r="AC44" s="786"/>
      <c r="AD44" s="127" t="s">
        <v>20</v>
      </c>
      <c r="AE44" s="73">
        <v>1288636042</v>
      </c>
      <c r="AF44" s="546" t="s">
        <v>296</v>
      </c>
      <c r="AG44" s="707" t="s">
        <v>2405</v>
      </c>
      <c r="AH44" s="20" t="s">
        <v>1799</v>
      </c>
    </row>
    <row r="45" spans="2:34" ht="20.25" customHeight="1" outlineLevel="1">
      <c r="B45" s="655">
        <v>42</v>
      </c>
      <c r="C45" s="587"/>
      <c r="D45" s="725"/>
      <c r="E45" s="661" t="s">
        <v>773</v>
      </c>
      <c r="F45" s="740">
        <v>2018</v>
      </c>
      <c r="G45" s="657" t="s">
        <v>1866</v>
      </c>
      <c r="H45" s="41" t="s">
        <v>912</v>
      </c>
      <c r="I45" s="14" t="s">
        <v>76</v>
      </c>
      <c r="J45" s="728"/>
      <c r="K45" s="800" t="s">
        <v>2949</v>
      </c>
      <c r="L45" s="800"/>
      <c r="M45" s="53">
        <v>5028990</v>
      </c>
      <c r="N45" s="723"/>
      <c r="O45" s="590"/>
      <c r="P45" s="590"/>
      <c r="Q45" s="590"/>
      <c r="R45" s="590"/>
      <c r="S45" s="53" t="s">
        <v>2388</v>
      </c>
      <c r="T45" s="53" t="s">
        <v>2388</v>
      </c>
      <c r="U45" s="53" t="s">
        <v>2388</v>
      </c>
      <c r="V45" s="744" t="s">
        <v>2388</v>
      </c>
      <c r="W45" s="756" t="s">
        <v>2881</v>
      </c>
      <c r="X45" s="120">
        <v>43356</v>
      </c>
      <c r="Y45" s="120">
        <v>43356</v>
      </c>
      <c r="Z45" s="120">
        <v>43356</v>
      </c>
      <c r="AA45" s="785"/>
      <c r="AB45" s="790" t="s">
        <v>2948</v>
      </c>
      <c r="AC45" s="790" t="s">
        <v>2948</v>
      </c>
      <c r="AD45" s="14" t="s">
        <v>138</v>
      </c>
      <c r="AE45" s="73">
        <v>5298500774</v>
      </c>
      <c r="AF45" s="546" t="s">
        <v>163</v>
      </c>
      <c r="AG45" s="712" t="s">
        <v>2899</v>
      </c>
      <c r="AH45" s="20" t="s">
        <v>1938</v>
      </c>
    </row>
    <row r="46" spans="2:34" ht="20.25" customHeight="1" outlineLevel="1">
      <c r="B46" s="655">
        <v>43</v>
      </c>
      <c r="C46" s="587"/>
      <c r="D46" s="725"/>
      <c r="E46" s="660" t="s">
        <v>774</v>
      </c>
      <c r="F46" s="743">
        <v>2018</v>
      </c>
      <c r="G46" s="657" t="s">
        <v>1865</v>
      </c>
      <c r="H46" s="42" t="s">
        <v>105</v>
      </c>
      <c r="I46" s="14" t="s">
        <v>76</v>
      </c>
      <c r="J46" s="728"/>
      <c r="K46" s="800" t="s">
        <v>2949</v>
      </c>
      <c r="L46" s="800"/>
      <c r="M46" s="53">
        <v>25884000</v>
      </c>
      <c r="N46" s="723"/>
      <c r="O46" s="590"/>
      <c r="P46" s="590"/>
      <c r="Q46" s="590"/>
      <c r="R46" s="590"/>
      <c r="S46" s="53" t="s">
        <v>2388</v>
      </c>
      <c r="T46" s="53" t="s">
        <v>2388</v>
      </c>
      <c r="U46" s="53" t="s">
        <v>2388</v>
      </c>
      <c r="V46" s="744" t="s">
        <v>2388</v>
      </c>
      <c r="W46" s="756" t="s">
        <v>2881</v>
      </c>
      <c r="X46" s="128">
        <v>43377</v>
      </c>
      <c r="Y46" s="128">
        <v>43377</v>
      </c>
      <c r="Z46" s="128">
        <v>44471</v>
      </c>
      <c r="AA46" s="786"/>
      <c r="AB46" s="786"/>
      <c r="AC46" s="786"/>
      <c r="AD46" s="127" t="s">
        <v>129</v>
      </c>
      <c r="AE46" s="14">
        <v>2148779183</v>
      </c>
      <c r="AF46" s="546" t="s">
        <v>153</v>
      </c>
      <c r="AG46" s="712" t="s">
        <v>2887</v>
      </c>
      <c r="AH46" s="20" t="s">
        <v>1798</v>
      </c>
    </row>
    <row r="47" spans="2:34" ht="20.25" customHeight="1" outlineLevel="1">
      <c r="B47" s="655">
        <v>44</v>
      </c>
      <c r="C47" s="587"/>
      <c r="D47" s="725"/>
      <c r="E47" s="661" t="s">
        <v>775</v>
      </c>
      <c r="F47" s="740">
        <v>2018</v>
      </c>
      <c r="G47" s="658" t="s">
        <v>1865</v>
      </c>
      <c r="H47" s="42" t="s">
        <v>27</v>
      </c>
      <c r="I47" s="24" t="s">
        <v>1828</v>
      </c>
      <c r="J47" s="729"/>
      <c r="K47" s="800" t="s">
        <v>2949</v>
      </c>
      <c r="L47" s="800"/>
      <c r="M47" s="53">
        <v>54941250</v>
      </c>
      <c r="N47" s="723"/>
      <c r="O47" s="590"/>
      <c r="P47" s="590"/>
      <c r="Q47" s="590"/>
      <c r="R47" s="590"/>
      <c r="S47" s="53" t="s">
        <v>2877</v>
      </c>
      <c r="T47" s="557">
        <v>43357</v>
      </c>
      <c r="U47" s="557">
        <v>43370</v>
      </c>
      <c r="V47" s="744" t="s">
        <v>2757</v>
      </c>
      <c r="W47" s="756">
        <v>1</v>
      </c>
      <c r="X47" s="128">
        <v>43389</v>
      </c>
      <c r="Y47" s="128">
        <v>43389</v>
      </c>
      <c r="Z47" s="128">
        <v>43458</v>
      </c>
      <c r="AA47" s="786"/>
      <c r="AB47" s="786"/>
      <c r="AC47" s="786"/>
      <c r="AD47" s="127" t="s">
        <v>28</v>
      </c>
      <c r="AE47" s="14">
        <v>1388186001</v>
      </c>
      <c r="AF47" s="546" t="s">
        <v>29</v>
      </c>
      <c r="AG47" s="213" t="s">
        <v>2471</v>
      </c>
      <c r="AH47" s="20" t="s">
        <v>1799</v>
      </c>
    </row>
    <row r="48" spans="2:34" ht="20.25" customHeight="1" outlineLevel="1">
      <c r="B48" s="655">
        <v>45</v>
      </c>
      <c r="C48" s="587"/>
      <c r="D48" s="725"/>
      <c r="E48" s="660" t="s">
        <v>776</v>
      </c>
      <c r="F48" s="743">
        <v>2018</v>
      </c>
      <c r="G48" s="658" t="s">
        <v>1865</v>
      </c>
      <c r="H48" s="42" t="s">
        <v>957</v>
      </c>
      <c r="I48" s="14" t="s">
        <v>76</v>
      </c>
      <c r="J48" s="729"/>
      <c r="K48" s="800" t="s">
        <v>2949</v>
      </c>
      <c r="L48" s="800"/>
      <c r="M48" s="53">
        <v>11053900</v>
      </c>
      <c r="N48" s="723"/>
      <c r="O48" s="590"/>
      <c r="P48" s="590"/>
      <c r="Q48" s="590"/>
      <c r="R48" s="590"/>
      <c r="S48" s="53" t="s">
        <v>2388</v>
      </c>
      <c r="T48" s="53" t="s">
        <v>2388</v>
      </c>
      <c r="U48" s="53" t="s">
        <v>2388</v>
      </c>
      <c r="V48" s="744" t="s">
        <v>2388</v>
      </c>
      <c r="W48" s="756" t="s">
        <v>2881</v>
      </c>
      <c r="X48" s="128">
        <v>43402</v>
      </c>
      <c r="Y48" s="128">
        <v>43402</v>
      </c>
      <c r="Z48" s="128">
        <v>43438</v>
      </c>
      <c r="AA48" s="786"/>
      <c r="AB48" s="786"/>
      <c r="AC48" s="786"/>
      <c r="AD48" s="127" t="s">
        <v>124</v>
      </c>
      <c r="AE48" s="73">
        <v>1138629821</v>
      </c>
      <c r="AF48" s="546" t="s">
        <v>1804</v>
      </c>
      <c r="AG48" s="417" t="s">
        <v>2593</v>
      </c>
      <c r="AH48" s="20" t="s">
        <v>1938</v>
      </c>
    </row>
    <row r="49" spans="2:34" ht="20.25" customHeight="1" outlineLevel="1">
      <c r="B49" s="655">
        <v>46</v>
      </c>
      <c r="C49" s="587"/>
      <c r="D49" s="725"/>
      <c r="E49" s="661" t="s">
        <v>777</v>
      </c>
      <c r="F49" s="740">
        <v>2018</v>
      </c>
      <c r="G49" s="658" t="s">
        <v>1865</v>
      </c>
      <c r="H49" s="42" t="s">
        <v>107</v>
      </c>
      <c r="I49" s="24" t="s">
        <v>1828</v>
      </c>
      <c r="J49" s="729"/>
      <c r="K49" s="800" t="s">
        <v>2949</v>
      </c>
      <c r="L49" s="800"/>
      <c r="M49" s="53">
        <v>72600000</v>
      </c>
      <c r="N49" s="723"/>
      <c r="O49" s="590"/>
      <c r="P49" s="590"/>
      <c r="Q49" s="590"/>
      <c r="R49" s="590"/>
      <c r="S49" s="53" t="s">
        <v>2878</v>
      </c>
      <c r="T49" s="557">
        <v>43409</v>
      </c>
      <c r="U49" s="557">
        <v>43420</v>
      </c>
      <c r="V49" s="744" t="s">
        <v>2757</v>
      </c>
      <c r="W49" s="756">
        <v>1</v>
      </c>
      <c r="X49" s="128">
        <v>43426</v>
      </c>
      <c r="Y49" s="128">
        <v>43426</v>
      </c>
      <c r="Z49" s="128">
        <v>43465</v>
      </c>
      <c r="AA49" s="786"/>
      <c r="AB49" s="786"/>
      <c r="AC49" s="786"/>
      <c r="AD49" s="127" t="s">
        <v>139</v>
      </c>
      <c r="AE49" s="73">
        <v>3018174419</v>
      </c>
      <c r="AF49" s="546" t="s">
        <v>461</v>
      </c>
      <c r="AG49" s="707" t="s">
        <v>2397</v>
      </c>
      <c r="AH49" s="20" t="s">
        <v>1799</v>
      </c>
    </row>
    <row r="50" spans="2:34" ht="20.25" customHeight="1" outlineLevel="1">
      <c r="B50" s="655">
        <v>47</v>
      </c>
      <c r="C50" s="587"/>
      <c r="D50" s="725"/>
      <c r="E50" s="660" t="s">
        <v>778</v>
      </c>
      <c r="F50" s="743">
        <v>2018</v>
      </c>
      <c r="G50" s="657" t="s">
        <v>1865</v>
      </c>
      <c r="H50" s="42" t="s">
        <v>108</v>
      </c>
      <c r="I50" s="14" t="s">
        <v>76</v>
      </c>
      <c r="J50" s="728"/>
      <c r="K50" s="800" t="s">
        <v>2949</v>
      </c>
      <c r="L50" s="800"/>
      <c r="M50" s="53">
        <v>9790000</v>
      </c>
      <c r="N50" s="723"/>
      <c r="O50" s="590"/>
      <c r="P50" s="590"/>
      <c r="Q50" s="590"/>
      <c r="R50" s="590"/>
      <c r="S50" s="53" t="s">
        <v>2388</v>
      </c>
      <c r="T50" s="53" t="s">
        <v>2388</v>
      </c>
      <c r="U50" s="53" t="s">
        <v>2388</v>
      </c>
      <c r="V50" s="744" t="s">
        <v>2388</v>
      </c>
      <c r="W50" s="756" t="s">
        <v>2881</v>
      </c>
      <c r="X50" s="128">
        <v>43427</v>
      </c>
      <c r="Y50" s="128">
        <v>43427</v>
      </c>
      <c r="Z50" s="128">
        <v>43455</v>
      </c>
      <c r="AA50" s="786"/>
      <c r="AB50" s="786"/>
      <c r="AC50" s="786"/>
      <c r="AD50" s="127" t="s">
        <v>140</v>
      </c>
      <c r="AE50" s="14">
        <v>1198682412</v>
      </c>
      <c r="AF50" s="546" t="s">
        <v>165</v>
      </c>
      <c r="AG50" s="417" t="s">
        <v>2435</v>
      </c>
      <c r="AH50" s="20" t="s">
        <v>1938</v>
      </c>
    </row>
    <row r="51" spans="2:34" ht="20.25" customHeight="1" outlineLevel="1">
      <c r="B51" s="655">
        <v>48</v>
      </c>
      <c r="C51" s="587"/>
      <c r="D51" s="725"/>
      <c r="E51" s="661" t="s">
        <v>779</v>
      </c>
      <c r="F51" s="740">
        <v>2018</v>
      </c>
      <c r="G51" s="657" t="s">
        <v>1865</v>
      </c>
      <c r="H51" s="42" t="s">
        <v>109</v>
      </c>
      <c r="I51" s="14" t="s">
        <v>76</v>
      </c>
      <c r="J51" s="728"/>
      <c r="K51" s="800" t="s">
        <v>2949</v>
      </c>
      <c r="L51" s="800"/>
      <c r="M51" s="53">
        <v>7500000</v>
      </c>
      <c r="N51" s="723"/>
      <c r="O51" s="590"/>
      <c r="P51" s="590"/>
      <c r="Q51" s="590"/>
      <c r="R51" s="590"/>
      <c r="S51" s="53" t="s">
        <v>2388</v>
      </c>
      <c r="T51" s="53" t="s">
        <v>2388</v>
      </c>
      <c r="U51" s="53" t="s">
        <v>2388</v>
      </c>
      <c r="V51" s="744" t="s">
        <v>2388</v>
      </c>
      <c r="W51" s="756" t="s">
        <v>2881</v>
      </c>
      <c r="X51" s="128">
        <v>43431</v>
      </c>
      <c r="Y51" s="128">
        <v>43431</v>
      </c>
      <c r="Z51" s="128">
        <v>43444</v>
      </c>
      <c r="AA51" s="786"/>
      <c r="AB51" s="786"/>
      <c r="AC51" s="786"/>
      <c r="AD51" s="127" t="s">
        <v>1884</v>
      </c>
      <c r="AE51" s="14">
        <v>1372092722</v>
      </c>
      <c r="AF51" s="546" t="s">
        <v>166</v>
      </c>
      <c r="AG51" s="417" t="s">
        <v>2938</v>
      </c>
      <c r="AH51" s="20" t="s">
        <v>1938</v>
      </c>
    </row>
    <row r="52" spans="2:34" ht="20.25" customHeight="1" outlineLevel="1">
      <c r="B52" s="655">
        <v>49</v>
      </c>
      <c r="C52" s="587"/>
      <c r="D52" s="725"/>
      <c r="E52" s="660" t="s">
        <v>780</v>
      </c>
      <c r="F52" s="743">
        <v>2018</v>
      </c>
      <c r="G52" s="657" t="s">
        <v>1866</v>
      </c>
      <c r="H52" s="42" t="s">
        <v>676</v>
      </c>
      <c r="I52" s="539" t="s">
        <v>76</v>
      </c>
      <c r="J52" s="728"/>
      <c r="K52" s="800" t="s">
        <v>2949</v>
      </c>
      <c r="L52" s="800"/>
      <c r="M52" s="53">
        <v>14056000</v>
      </c>
      <c r="N52" s="723"/>
      <c r="O52" s="590"/>
      <c r="P52" s="590"/>
      <c r="Q52" s="590"/>
      <c r="R52" s="590"/>
      <c r="S52" s="53" t="s">
        <v>2388</v>
      </c>
      <c r="T52" s="53" t="s">
        <v>2388</v>
      </c>
      <c r="U52" s="53" t="s">
        <v>2388</v>
      </c>
      <c r="V52" s="744" t="s">
        <v>2388</v>
      </c>
      <c r="W52" s="756" t="s">
        <v>2881</v>
      </c>
      <c r="X52" s="128">
        <v>43433</v>
      </c>
      <c r="Y52" s="128">
        <v>43433</v>
      </c>
      <c r="Z52" s="128">
        <v>43830</v>
      </c>
      <c r="AA52" s="786"/>
      <c r="AB52" s="789" t="s">
        <v>2948</v>
      </c>
      <c r="AC52" s="789" t="s">
        <v>2948</v>
      </c>
      <c r="AD52" s="127" t="s">
        <v>677</v>
      </c>
      <c r="AE52" s="14">
        <v>4668800101</v>
      </c>
      <c r="AF52" s="546" t="s">
        <v>679</v>
      </c>
      <c r="AG52" s="712" t="s">
        <v>2900</v>
      </c>
      <c r="AH52" s="20" t="s">
        <v>1938</v>
      </c>
    </row>
    <row r="53" spans="2:34" ht="20.25" customHeight="1" outlineLevel="1">
      <c r="B53" s="655">
        <v>50</v>
      </c>
      <c r="C53" s="587"/>
      <c r="D53" s="725"/>
      <c r="E53" s="661" t="s">
        <v>781</v>
      </c>
      <c r="F53" s="740">
        <v>2018</v>
      </c>
      <c r="G53" s="657" t="s">
        <v>1866</v>
      </c>
      <c r="H53" s="42" t="s">
        <v>110</v>
      </c>
      <c r="I53" s="14" t="s">
        <v>76</v>
      </c>
      <c r="J53" s="728"/>
      <c r="K53" s="800" t="s">
        <v>2949</v>
      </c>
      <c r="L53" s="800"/>
      <c r="M53" s="53">
        <v>10263000</v>
      </c>
      <c r="N53" s="723"/>
      <c r="O53" s="590"/>
      <c r="P53" s="590"/>
      <c r="Q53" s="590"/>
      <c r="R53" s="590"/>
      <c r="S53" s="53" t="s">
        <v>2388</v>
      </c>
      <c r="T53" s="53" t="s">
        <v>2388</v>
      </c>
      <c r="U53" s="53" t="s">
        <v>2388</v>
      </c>
      <c r="V53" s="744" t="s">
        <v>2388</v>
      </c>
      <c r="W53" s="756" t="s">
        <v>2881</v>
      </c>
      <c r="X53" s="128">
        <v>43438</v>
      </c>
      <c r="Y53" s="128">
        <v>43438</v>
      </c>
      <c r="Z53" s="128">
        <v>43454</v>
      </c>
      <c r="AA53" s="786"/>
      <c r="AB53" s="789" t="s">
        <v>2948</v>
      </c>
      <c r="AC53" s="789" t="s">
        <v>2948</v>
      </c>
      <c r="AD53" s="127" t="s">
        <v>142</v>
      </c>
      <c r="AE53" s="14">
        <v>2208752044</v>
      </c>
      <c r="AF53" s="546" t="s">
        <v>167</v>
      </c>
      <c r="AG53" s="712" t="s">
        <v>2901</v>
      </c>
      <c r="AH53" s="20" t="s">
        <v>1938</v>
      </c>
    </row>
    <row r="54" spans="2:34" ht="20.25" customHeight="1" outlineLevel="1">
      <c r="B54" s="655">
        <v>51</v>
      </c>
      <c r="C54" s="587"/>
      <c r="D54" s="725"/>
      <c r="E54" s="660" t="s">
        <v>782</v>
      </c>
      <c r="F54" s="743">
        <v>2018</v>
      </c>
      <c r="G54" s="658" t="s">
        <v>1865</v>
      </c>
      <c r="H54" s="42" t="s">
        <v>111</v>
      </c>
      <c r="I54" s="14" t="s">
        <v>76</v>
      </c>
      <c r="J54" s="729"/>
      <c r="K54" s="800" t="s">
        <v>2949</v>
      </c>
      <c r="L54" s="800"/>
      <c r="M54" s="53">
        <v>6887100</v>
      </c>
      <c r="N54" s="723"/>
      <c r="O54" s="590"/>
      <c r="P54" s="590"/>
      <c r="Q54" s="590"/>
      <c r="R54" s="590"/>
      <c r="S54" s="53" t="s">
        <v>2388</v>
      </c>
      <c r="T54" s="53" t="s">
        <v>2388</v>
      </c>
      <c r="U54" s="53" t="s">
        <v>2388</v>
      </c>
      <c r="V54" s="744" t="s">
        <v>2388</v>
      </c>
      <c r="W54" s="756" t="s">
        <v>2881</v>
      </c>
      <c r="X54" s="128">
        <v>43441</v>
      </c>
      <c r="Y54" s="128">
        <v>43441</v>
      </c>
      <c r="Z54" s="128">
        <v>43452</v>
      </c>
      <c r="AA54" s="786"/>
      <c r="AB54" s="786"/>
      <c r="AC54" s="786"/>
      <c r="AD54" s="127" t="s">
        <v>124</v>
      </c>
      <c r="AE54" s="73">
        <v>1138629821</v>
      </c>
      <c r="AF54" s="546" t="s">
        <v>1804</v>
      </c>
      <c r="AG54" s="417" t="s">
        <v>2593</v>
      </c>
      <c r="AH54" s="20" t="s">
        <v>1938</v>
      </c>
    </row>
    <row r="55" spans="2:34" ht="20.25" customHeight="1" outlineLevel="1">
      <c r="B55" s="655">
        <v>52</v>
      </c>
      <c r="C55" s="587"/>
      <c r="D55" s="725"/>
      <c r="E55" s="661" t="s">
        <v>783</v>
      </c>
      <c r="F55" s="740">
        <v>2018</v>
      </c>
      <c r="G55" s="658" t="s">
        <v>1866</v>
      </c>
      <c r="H55" s="42" t="s">
        <v>730</v>
      </c>
      <c r="I55" s="14" t="s">
        <v>76</v>
      </c>
      <c r="J55" s="729"/>
      <c r="K55" s="800" t="s">
        <v>2949</v>
      </c>
      <c r="L55" s="800"/>
      <c r="M55" s="53">
        <v>126236000</v>
      </c>
      <c r="N55" s="723"/>
      <c r="O55" s="590"/>
      <c r="P55" s="590"/>
      <c r="Q55" s="590"/>
      <c r="R55" s="590"/>
      <c r="S55" s="53" t="s">
        <v>2388</v>
      </c>
      <c r="T55" s="53" t="s">
        <v>2388</v>
      </c>
      <c r="U55" s="53" t="s">
        <v>2388</v>
      </c>
      <c r="V55" s="744" t="s">
        <v>2388</v>
      </c>
      <c r="W55" s="756" t="s">
        <v>2881</v>
      </c>
      <c r="X55" s="128">
        <v>43444</v>
      </c>
      <c r="Y55" s="128">
        <v>43444</v>
      </c>
      <c r="Z55" s="128">
        <v>43493</v>
      </c>
      <c r="AA55" s="786"/>
      <c r="AB55" s="789" t="s">
        <v>2948</v>
      </c>
      <c r="AC55" s="789" t="s">
        <v>2948</v>
      </c>
      <c r="AD55" s="127" t="s">
        <v>20</v>
      </c>
      <c r="AE55" s="73">
        <v>1288636042</v>
      </c>
      <c r="AF55" s="546" t="s">
        <v>296</v>
      </c>
      <c r="AG55" s="707" t="s">
        <v>2405</v>
      </c>
      <c r="AH55" s="20" t="s">
        <v>1798</v>
      </c>
    </row>
    <row r="56" spans="2:34" ht="20.25" customHeight="1" outlineLevel="1">
      <c r="B56" s="655">
        <v>53</v>
      </c>
      <c r="C56" s="587"/>
      <c r="D56" s="725"/>
      <c r="E56" s="660" t="s">
        <v>784</v>
      </c>
      <c r="F56" s="743">
        <v>2018</v>
      </c>
      <c r="G56" s="657" t="s">
        <v>1866</v>
      </c>
      <c r="H56" s="42" t="s">
        <v>113</v>
      </c>
      <c r="I56" s="14" t="s">
        <v>76</v>
      </c>
      <c r="J56" s="728"/>
      <c r="K56" s="800" t="s">
        <v>2949</v>
      </c>
      <c r="L56" s="800"/>
      <c r="M56" s="53">
        <v>20350000</v>
      </c>
      <c r="N56" s="723"/>
      <c r="O56" s="590"/>
      <c r="P56" s="590"/>
      <c r="Q56" s="590"/>
      <c r="R56" s="590"/>
      <c r="S56" s="53" t="s">
        <v>2388</v>
      </c>
      <c r="T56" s="53" t="s">
        <v>2388</v>
      </c>
      <c r="U56" s="53" t="s">
        <v>2388</v>
      </c>
      <c r="V56" s="744" t="s">
        <v>2388</v>
      </c>
      <c r="W56" s="756" t="s">
        <v>2881</v>
      </c>
      <c r="X56" s="128">
        <v>43444</v>
      </c>
      <c r="Y56" s="128">
        <v>43444</v>
      </c>
      <c r="Z56" s="128">
        <v>43464</v>
      </c>
      <c r="AA56" s="786"/>
      <c r="AB56" s="789" t="s">
        <v>2948</v>
      </c>
      <c r="AC56" s="789" t="s">
        <v>2948</v>
      </c>
      <c r="AD56" s="127" t="s">
        <v>124</v>
      </c>
      <c r="AE56" s="73">
        <v>1138629821</v>
      </c>
      <c r="AF56" s="546" t="s">
        <v>1804</v>
      </c>
      <c r="AG56" s="417" t="s">
        <v>2593</v>
      </c>
      <c r="AH56" s="20" t="s">
        <v>1938</v>
      </c>
    </row>
    <row r="57" spans="2:34" ht="20.25" customHeight="1" outlineLevel="1">
      <c r="B57" s="655">
        <v>54</v>
      </c>
      <c r="C57" s="587"/>
      <c r="D57" s="725"/>
      <c r="E57" s="661" t="s">
        <v>785</v>
      </c>
      <c r="F57" s="740">
        <v>2018</v>
      </c>
      <c r="G57" s="657" t="s">
        <v>1866</v>
      </c>
      <c r="H57" s="42" t="s">
        <v>87</v>
      </c>
      <c r="I57" s="14" t="s">
        <v>76</v>
      </c>
      <c r="J57" s="728"/>
      <c r="K57" s="800" t="s">
        <v>2949</v>
      </c>
      <c r="L57" s="800"/>
      <c r="M57" s="53">
        <v>36000000</v>
      </c>
      <c r="N57" s="723"/>
      <c r="O57" s="590"/>
      <c r="P57" s="590"/>
      <c r="Q57" s="590"/>
      <c r="R57" s="590"/>
      <c r="S57" s="53" t="s">
        <v>2388</v>
      </c>
      <c r="T57" s="53" t="s">
        <v>2388</v>
      </c>
      <c r="U57" s="53" t="s">
        <v>2388</v>
      </c>
      <c r="V57" s="744" t="s">
        <v>2388</v>
      </c>
      <c r="W57" s="756" t="s">
        <v>2881</v>
      </c>
      <c r="X57" s="128">
        <v>43445</v>
      </c>
      <c r="Y57" s="128">
        <v>43445</v>
      </c>
      <c r="Z57" s="128">
        <v>43451</v>
      </c>
      <c r="AA57" s="786"/>
      <c r="AB57" s="789" t="s">
        <v>2948</v>
      </c>
      <c r="AC57" s="789" t="s">
        <v>2948</v>
      </c>
      <c r="AD57" s="127" t="s">
        <v>130</v>
      </c>
      <c r="AE57" s="24">
        <v>1358163353</v>
      </c>
      <c r="AF57" s="20" t="s">
        <v>401</v>
      </c>
      <c r="AG57" s="417" t="s">
        <v>2445</v>
      </c>
      <c r="AH57" s="20" t="s">
        <v>1798</v>
      </c>
    </row>
    <row r="58" spans="2:34" ht="20.25" customHeight="1" outlineLevel="1">
      <c r="B58" s="655">
        <v>55</v>
      </c>
      <c r="C58" s="587"/>
      <c r="D58" s="725"/>
      <c r="E58" s="660" t="s">
        <v>786</v>
      </c>
      <c r="F58" s="743">
        <v>2018</v>
      </c>
      <c r="G58" s="657" t="s">
        <v>1865</v>
      </c>
      <c r="H58" s="42" t="s">
        <v>114</v>
      </c>
      <c r="I58" s="14" t="s">
        <v>76</v>
      </c>
      <c r="J58" s="728"/>
      <c r="K58" s="800" t="s">
        <v>2949</v>
      </c>
      <c r="L58" s="800"/>
      <c r="M58" s="53">
        <v>8700000</v>
      </c>
      <c r="N58" s="723"/>
      <c r="O58" s="590"/>
      <c r="P58" s="590"/>
      <c r="Q58" s="590"/>
      <c r="R58" s="590"/>
      <c r="S58" s="53" t="s">
        <v>2388</v>
      </c>
      <c r="T58" s="53" t="s">
        <v>2388</v>
      </c>
      <c r="U58" s="53" t="s">
        <v>2388</v>
      </c>
      <c r="V58" s="744" t="s">
        <v>2388</v>
      </c>
      <c r="W58" s="756" t="s">
        <v>2881</v>
      </c>
      <c r="X58" s="128">
        <v>43446</v>
      </c>
      <c r="Y58" s="128">
        <v>43446</v>
      </c>
      <c r="Z58" s="128">
        <v>43454</v>
      </c>
      <c r="AA58" s="786"/>
      <c r="AB58" s="786"/>
      <c r="AC58" s="786"/>
      <c r="AD58" s="127" t="s">
        <v>142</v>
      </c>
      <c r="AE58" s="14">
        <v>2208752044</v>
      </c>
      <c r="AF58" s="546" t="s">
        <v>167</v>
      </c>
      <c r="AG58" s="712" t="s">
        <v>2901</v>
      </c>
      <c r="AH58" s="20" t="s">
        <v>1938</v>
      </c>
    </row>
    <row r="59" spans="2:34" ht="20.25" customHeight="1" outlineLevel="1">
      <c r="B59" s="655">
        <v>56</v>
      </c>
      <c r="C59" s="587"/>
      <c r="D59" s="725"/>
      <c r="E59" s="661" t="s">
        <v>787</v>
      </c>
      <c r="F59" s="740">
        <v>2018</v>
      </c>
      <c r="G59" s="658" t="s">
        <v>1865</v>
      </c>
      <c r="H59" s="42" t="s">
        <v>958</v>
      </c>
      <c r="I59" s="14" t="s">
        <v>76</v>
      </c>
      <c r="J59" s="729"/>
      <c r="K59" s="800" t="s">
        <v>2949</v>
      </c>
      <c r="L59" s="800"/>
      <c r="M59" s="53">
        <v>13196700</v>
      </c>
      <c r="N59" s="723"/>
      <c r="O59" s="590"/>
      <c r="P59" s="590"/>
      <c r="Q59" s="590"/>
      <c r="R59" s="590"/>
      <c r="S59" s="53" t="s">
        <v>2388</v>
      </c>
      <c r="T59" s="53" t="s">
        <v>2388</v>
      </c>
      <c r="U59" s="53" t="s">
        <v>2388</v>
      </c>
      <c r="V59" s="744" t="s">
        <v>2388</v>
      </c>
      <c r="W59" s="756" t="s">
        <v>2881</v>
      </c>
      <c r="X59" s="128">
        <v>43454</v>
      </c>
      <c r="Y59" s="128">
        <v>43454</v>
      </c>
      <c r="Z59" s="128">
        <v>43461</v>
      </c>
      <c r="AA59" s="786"/>
      <c r="AB59" s="786"/>
      <c r="AC59" s="786"/>
      <c r="AD59" s="127" t="s">
        <v>124</v>
      </c>
      <c r="AE59" s="73">
        <v>1138629821</v>
      </c>
      <c r="AF59" s="546" t="s">
        <v>1804</v>
      </c>
      <c r="AG59" s="417" t="s">
        <v>2593</v>
      </c>
      <c r="AH59" s="20" t="s">
        <v>1938</v>
      </c>
    </row>
    <row r="60" spans="2:34" ht="20.25" customHeight="1" outlineLevel="1">
      <c r="B60" s="655">
        <v>57</v>
      </c>
      <c r="C60" s="587"/>
      <c r="D60" s="725"/>
      <c r="E60" s="660" t="s">
        <v>788</v>
      </c>
      <c r="F60" s="743">
        <v>2018</v>
      </c>
      <c r="G60" s="657" t="s">
        <v>1866</v>
      </c>
      <c r="H60" s="42" t="s">
        <v>117</v>
      </c>
      <c r="I60" s="14" t="s">
        <v>76</v>
      </c>
      <c r="J60" s="728"/>
      <c r="K60" s="800" t="s">
        <v>2949</v>
      </c>
      <c r="L60" s="800"/>
      <c r="M60" s="53">
        <v>6609900</v>
      </c>
      <c r="N60" s="723"/>
      <c r="O60" s="590"/>
      <c r="P60" s="590"/>
      <c r="Q60" s="590"/>
      <c r="R60" s="590"/>
      <c r="S60" s="53" t="s">
        <v>2388</v>
      </c>
      <c r="T60" s="53" t="s">
        <v>2388</v>
      </c>
      <c r="U60" s="53" t="s">
        <v>2388</v>
      </c>
      <c r="V60" s="744" t="s">
        <v>2388</v>
      </c>
      <c r="W60" s="756" t="s">
        <v>2881</v>
      </c>
      <c r="X60" s="128">
        <v>43462</v>
      </c>
      <c r="Y60" s="128">
        <v>43462</v>
      </c>
      <c r="Z60" s="128">
        <v>43462</v>
      </c>
      <c r="AA60" s="786"/>
      <c r="AB60" s="789" t="s">
        <v>2948</v>
      </c>
      <c r="AC60" s="789" t="s">
        <v>2948</v>
      </c>
      <c r="AD60" s="127" t="s">
        <v>135</v>
      </c>
      <c r="AE60" s="14">
        <v>6068189272</v>
      </c>
      <c r="AF60" s="546" t="s">
        <v>158</v>
      </c>
      <c r="AG60" s="712" t="s">
        <v>2896</v>
      </c>
      <c r="AH60" s="20" t="s">
        <v>1938</v>
      </c>
    </row>
    <row r="61" spans="2:34" ht="20.25" customHeight="1" outlineLevel="1" thickBot="1">
      <c r="B61" s="655">
        <v>58</v>
      </c>
      <c r="C61" s="726"/>
      <c r="D61" s="727"/>
      <c r="E61" s="662" t="s">
        <v>789</v>
      </c>
      <c r="F61" s="740">
        <v>2018</v>
      </c>
      <c r="G61" s="683" t="s">
        <v>1865</v>
      </c>
      <c r="H61" s="664" t="s">
        <v>118</v>
      </c>
      <c r="I61" s="608" t="s">
        <v>1828</v>
      </c>
      <c r="J61" s="730"/>
      <c r="K61" s="801" t="s">
        <v>2949</v>
      </c>
      <c r="L61" s="801"/>
      <c r="M61" s="609">
        <v>35631282</v>
      </c>
      <c r="N61" s="724"/>
      <c r="O61" s="719"/>
      <c r="P61" s="719"/>
      <c r="Q61" s="719"/>
      <c r="R61" s="719"/>
      <c r="S61" s="609" t="s">
        <v>2879</v>
      </c>
      <c r="T61" s="610">
        <v>43427</v>
      </c>
      <c r="U61" s="610">
        <v>43438</v>
      </c>
      <c r="V61" s="744" t="s">
        <v>2757</v>
      </c>
      <c r="W61" s="757">
        <v>1</v>
      </c>
      <c r="X61" s="684">
        <v>43465</v>
      </c>
      <c r="Y61" s="684">
        <v>43465</v>
      </c>
      <c r="Z61" s="684">
        <v>43586</v>
      </c>
      <c r="AA61" s="788"/>
      <c r="AB61" s="788"/>
      <c r="AC61" s="788"/>
      <c r="AD61" s="685" t="s">
        <v>144</v>
      </c>
      <c r="AE61" s="716">
        <v>1028207891</v>
      </c>
      <c r="AF61" s="735" t="s">
        <v>2939</v>
      </c>
      <c r="AG61" s="713" t="s">
        <v>2902</v>
      </c>
      <c r="AH61" s="611" t="s">
        <v>1799</v>
      </c>
    </row>
    <row r="62" spans="2:34" ht="20.25" customHeight="1" outlineLevel="1" thickTop="1">
      <c r="B62" s="655">
        <v>59</v>
      </c>
      <c r="C62" s="667" t="s">
        <v>2742</v>
      </c>
      <c r="D62" s="702" t="s">
        <v>2743</v>
      </c>
      <c r="E62" s="668" t="s">
        <v>1793</v>
      </c>
      <c r="F62" s="741">
        <v>2019</v>
      </c>
      <c r="G62" s="669" t="s">
        <v>1865</v>
      </c>
      <c r="H62" s="688" t="s">
        <v>31</v>
      </c>
      <c r="I62" s="689" t="s">
        <v>76</v>
      </c>
      <c r="J62" s="669" t="s">
        <v>2952</v>
      </c>
      <c r="K62" s="802" t="s">
        <v>2949</v>
      </c>
      <c r="L62" s="820"/>
      <c r="M62" s="690">
        <v>9873600</v>
      </c>
      <c r="N62" s="822"/>
      <c r="O62" s="766"/>
      <c r="P62" s="720"/>
      <c r="Q62" s="720"/>
      <c r="R62" s="720"/>
      <c r="S62" s="690" t="s">
        <v>2388</v>
      </c>
      <c r="T62" s="690" t="s">
        <v>2388</v>
      </c>
      <c r="U62" s="690" t="s">
        <v>2388</v>
      </c>
      <c r="V62" s="746" t="s">
        <v>2388</v>
      </c>
      <c r="W62" s="762" t="s">
        <v>2881</v>
      </c>
      <c r="X62" s="691">
        <v>43466</v>
      </c>
      <c r="Y62" s="691">
        <v>43466</v>
      </c>
      <c r="Z62" s="691">
        <v>43830</v>
      </c>
      <c r="AA62" s="775"/>
      <c r="AB62" s="775"/>
      <c r="AC62" s="775"/>
      <c r="AD62" s="689" t="s">
        <v>32</v>
      </c>
      <c r="AE62" s="689">
        <v>1058658780</v>
      </c>
      <c r="AF62" s="670" t="s">
        <v>33</v>
      </c>
      <c r="AG62" s="714" t="s">
        <v>2903</v>
      </c>
      <c r="AH62" s="20" t="s">
        <v>1938</v>
      </c>
    </row>
    <row r="63" spans="2:34" ht="20.25" customHeight="1" outlineLevel="1">
      <c r="B63" s="655">
        <v>60</v>
      </c>
      <c r="C63" s="24" t="s">
        <v>264</v>
      </c>
      <c r="D63" s="656" t="s">
        <v>1905</v>
      </c>
      <c r="E63" s="661" t="s">
        <v>1844</v>
      </c>
      <c r="F63" s="740">
        <v>2019</v>
      </c>
      <c r="G63" s="657" t="s">
        <v>1865</v>
      </c>
      <c r="H63" s="42" t="s">
        <v>115</v>
      </c>
      <c r="I63" s="14" t="s">
        <v>76</v>
      </c>
      <c r="J63" s="657" t="s">
        <v>2952</v>
      </c>
      <c r="K63" s="800" t="s">
        <v>2949</v>
      </c>
      <c r="L63" s="767"/>
      <c r="M63" s="53">
        <v>35040000</v>
      </c>
      <c r="N63" s="777"/>
      <c r="O63" s="767"/>
      <c r="P63" s="590"/>
      <c r="Q63" s="590"/>
      <c r="R63" s="590"/>
      <c r="S63" s="53" t="s">
        <v>2388</v>
      </c>
      <c r="T63" s="53" t="s">
        <v>2388</v>
      </c>
      <c r="U63" s="53" t="s">
        <v>2388</v>
      </c>
      <c r="V63" s="744" t="s">
        <v>2388</v>
      </c>
      <c r="W63" s="756" t="s">
        <v>2881</v>
      </c>
      <c r="X63" s="128">
        <v>43484</v>
      </c>
      <c r="Y63" s="128">
        <v>43484</v>
      </c>
      <c r="Z63" s="128">
        <v>44583</v>
      </c>
      <c r="AA63" s="560"/>
      <c r="AB63" s="560"/>
      <c r="AC63" s="560"/>
      <c r="AD63" s="127" t="s">
        <v>143</v>
      </c>
      <c r="AE63" s="14">
        <v>2148779183</v>
      </c>
      <c r="AF63" s="546" t="s">
        <v>153</v>
      </c>
      <c r="AG63" s="712" t="s">
        <v>2887</v>
      </c>
      <c r="AH63" s="20" t="s">
        <v>1798</v>
      </c>
    </row>
    <row r="64" spans="2:34" ht="20.25" customHeight="1" outlineLevel="1">
      <c r="B64" s="655">
        <v>61</v>
      </c>
      <c r="C64" s="24" t="s">
        <v>421</v>
      </c>
      <c r="D64" s="656" t="s">
        <v>1759</v>
      </c>
      <c r="E64" s="661" t="s">
        <v>793</v>
      </c>
      <c r="F64" s="740">
        <v>2019</v>
      </c>
      <c r="G64" s="658" t="s">
        <v>1865</v>
      </c>
      <c r="H64" s="42" t="s">
        <v>35</v>
      </c>
      <c r="I64" s="14" t="s">
        <v>76</v>
      </c>
      <c r="J64" s="658" t="s">
        <v>2952</v>
      </c>
      <c r="K64" s="800" t="s">
        <v>2949</v>
      </c>
      <c r="L64" s="767"/>
      <c r="M64" s="53">
        <v>307500000</v>
      </c>
      <c r="N64" s="777"/>
      <c r="O64" s="767"/>
      <c r="P64" s="590"/>
      <c r="Q64" s="590"/>
      <c r="R64" s="590"/>
      <c r="S64" s="53" t="s">
        <v>2388</v>
      </c>
      <c r="T64" s="557" t="s">
        <v>2388</v>
      </c>
      <c r="U64" s="557" t="s">
        <v>2388</v>
      </c>
      <c r="V64" s="744" t="s">
        <v>2388</v>
      </c>
      <c r="W64" s="756" t="s">
        <v>2881</v>
      </c>
      <c r="X64" s="128">
        <v>43495</v>
      </c>
      <c r="Y64" s="128">
        <v>43495</v>
      </c>
      <c r="Z64" s="128">
        <v>43830</v>
      </c>
      <c r="AA64" s="560"/>
      <c r="AB64" s="560"/>
      <c r="AC64" s="560"/>
      <c r="AD64" s="127" t="s">
        <v>20</v>
      </c>
      <c r="AE64" s="73">
        <v>1288636042</v>
      </c>
      <c r="AF64" s="546" t="s">
        <v>296</v>
      </c>
      <c r="AG64" s="831" t="s">
        <v>2405</v>
      </c>
      <c r="AH64" s="20" t="s">
        <v>1798</v>
      </c>
    </row>
    <row r="65" spans="2:34" ht="20.25" customHeight="1" outlineLevel="1">
      <c r="B65" s="655">
        <v>62</v>
      </c>
      <c r="C65" s="24" t="s">
        <v>421</v>
      </c>
      <c r="D65" s="656" t="s">
        <v>1759</v>
      </c>
      <c r="E65" s="661" t="s">
        <v>794</v>
      </c>
      <c r="F65" s="740">
        <v>2019</v>
      </c>
      <c r="G65" s="658" t="s">
        <v>1865</v>
      </c>
      <c r="H65" s="42" t="s">
        <v>36</v>
      </c>
      <c r="I65" s="14" t="s">
        <v>76</v>
      </c>
      <c r="J65" s="658" t="s">
        <v>2952</v>
      </c>
      <c r="K65" s="800" t="s">
        <v>2949</v>
      </c>
      <c r="L65" s="767"/>
      <c r="M65" s="53">
        <v>39593600</v>
      </c>
      <c r="N65" s="777"/>
      <c r="O65" s="767"/>
      <c r="P65" s="590"/>
      <c r="Q65" s="590"/>
      <c r="R65" s="590"/>
      <c r="S65" s="53" t="s">
        <v>2388</v>
      </c>
      <c r="T65" s="557" t="s">
        <v>2388</v>
      </c>
      <c r="U65" s="557" t="s">
        <v>2388</v>
      </c>
      <c r="V65" s="744" t="s">
        <v>2388</v>
      </c>
      <c r="W65" s="756" t="s">
        <v>2881</v>
      </c>
      <c r="X65" s="128">
        <v>43495</v>
      </c>
      <c r="Y65" s="128">
        <v>43495</v>
      </c>
      <c r="Z65" s="128">
        <v>43830</v>
      </c>
      <c r="AA65" s="560"/>
      <c r="AB65" s="560"/>
      <c r="AC65" s="560"/>
      <c r="AD65" s="127" t="s">
        <v>22</v>
      </c>
      <c r="AE65" s="73">
        <v>2038128023</v>
      </c>
      <c r="AF65" s="546" t="s">
        <v>1802</v>
      </c>
      <c r="AG65" s="831" t="s">
        <v>2402</v>
      </c>
      <c r="AH65" s="20" t="s">
        <v>1798</v>
      </c>
    </row>
    <row r="66" spans="2:34" ht="20.25" customHeight="1" outlineLevel="1">
      <c r="B66" s="655">
        <v>63</v>
      </c>
      <c r="C66" s="24" t="s">
        <v>264</v>
      </c>
      <c r="D66" s="656" t="s">
        <v>1360</v>
      </c>
      <c r="E66" s="661" t="s">
        <v>795</v>
      </c>
      <c r="F66" s="740">
        <v>2019</v>
      </c>
      <c r="G66" s="657" t="s">
        <v>1865</v>
      </c>
      <c r="H66" s="42" t="s">
        <v>170</v>
      </c>
      <c r="I66" s="14" t="s">
        <v>76</v>
      </c>
      <c r="J66" s="657" t="s">
        <v>2952</v>
      </c>
      <c r="K66" s="800" t="s">
        <v>2949</v>
      </c>
      <c r="L66" s="767"/>
      <c r="M66" s="53">
        <v>35136000</v>
      </c>
      <c r="N66" s="777"/>
      <c r="O66" s="767"/>
      <c r="P66" s="590"/>
      <c r="Q66" s="590"/>
      <c r="R66" s="590"/>
      <c r="S66" s="53" t="s">
        <v>2388</v>
      </c>
      <c r="T66" s="53" t="s">
        <v>2388</v>
      </c>
      <c r="U66" s="53" t="s">
        <v>2388</v>
      </c>
      <c r="V66" s="744" t="s">
        <v>2388</v>
      </c>
      <c r="W66" s="756" t="s">
        <v>2881</v>
      </c>
      <c r="X66" s="542">
        <v>43496</v>
      </c>
      <c r="Y66" s="542">
        <v>43549</v>
      </c>
      <c r="Z66" s="542">
        <v>45009</v>
      </c>
      <c r="AA66" s="776"/>
      <c r="AB66" s="776"/>
      <c r="AC66" s="776"/>
      <c r="AD66" s="543" t="s">
        <v>230</v>
      </c>
      <c r="AE66" s="73">
        <v>1118126895</v>
      </c>
      <c r="AF66" s="546" t="s">
        <v>1809</v>
      </c>
      <c r="AG66" s="20" t="s">
        <v>2415</v>
      </c>
      <c r="AH66" s="20" t="s">
        <v>1798</v>
      </c>
    </row>
    <row r="67" spans="2:34" ht="20.25" customHeight="1" outlineLevel="1">
      <c r="B67" s="655">
        <v>64</v>
      </c>
      <c r="C67" s="24" t="s">
        <v>264</v>
      </c>
      <c r="D67" s="656" t="s">
        <v>1905</v>
      </c>
      <c r="E67" s="661" t="s">
        <v>796</v>
      </c>
      <c r="F67" s="740">
        <v>2019</v>
      </c>
      <c r="G67" s="657" t="s">
        <v>1865</v>
      </c>
      <c r="H67" s="42" t="s">
        <v>170</v>
      </c>
      <c r="I67" s="14" t="s">
        <v>76</v>
      </c>
      <c r="J67" s="657" t="s">
        <v>2952</v>
      </c>
      <c r="K67" s="800" t="s">
        <v>2949</v>
      </c>
      <c r="L67" s="767"/>
      <c r="M67" s="53">
        <v>35040000</v>
      </c>
      <c r="N67" s="777"/>
      <c r="O67" s="767"/>
      <c r="P67" s="590"/>
      <c r="Q67" s="590"/>
      <c r="R67" s="590"/>
      <c r="S67" s="53" t="s">
        <v>2388</v>
      </c>
      <c r="T67" s="53" t="s">
        <v>2388</v>
      </c>
      <c r="U67" s="53" t="s">
        <v>2388</v>
      </c>
      <c r="V67" s="744" t="s">
        <v>2388</v>
      </c>
      <c r="W67" s="756" t="s">
        <v>2881</v>
      </c>
      <c r="X67" s="542">
        <v>43496</v>
      </c>
      <c r="Y67" s="542">
        <v>43585</v>
      </c>
      <c r="Z67" s="542">
        <v>45045</v>
      </c>
      <c r="AA67" s="776"/>
      <c r="AB67" s="776"/>
      <c r="AC67" s="776"/>
      <c r="AD67" s="543" t="s">
        <v>143</v>
      </c>
      <c r="AE67" s="14">
        <v>2148779183</v>
      </c>
      <c r="AF67" s="546" t="s">
        <v>153</v>
      </c>
      <c r="AG67" s="712" t="s">
        <v>2887</v>
      </c>
      <c r="AH67" s="20" t="s">
        <v>1798</v>
      </c>
    </row>
    <row r="68" spans="2:34" ht="20.25" customHeight="1" outlineLevel="1">
      <c r="B68" s="655">
        <v>65</v>
      </c>
      <c r="C68" s="24" t="s">
        <v>2744</v>
      </c>
      <c r="D68" s="656" t="s">
        <v>2743</v>
      </c>
      <c r="E68" s="661" t="s">
        <v>797</v>
      </c>
      <c r="F68" s="740">
        <v>2019</v>
      </c>
      <c r="G68" s="658" t="s">
        <v>1865</v>
      </c>
      <c r="H68" s="42" t="s">
        <v>171</v>
      </c>
      <c r="I68" s="14" t="s">
        <v>76</v>
      </c>
      <c r="J68" s="658" t="s">
        <v>2952</v>
      </c>
      <c r="K68" s="800" t="s">
        <v>2949</v>
      </c>
      <c r="L68" s="767"/>
      <c r="M68" s="53">
        <v>7700000</v>
      </c>
      <c r="N68" s="777"/>
      <c r="O68" s="767"/>
      <c r="P68" s="590"/>
      <c r="Q68" s="590"/>
      <c r="R68" s="590"/>
      <c r="S68" s="53" t="s">
        <v>2388</v>
      </c>
      <c r="T68" s="53" t="s">
        <v>2388</v>
      </c>
      <c r="U68" s="53" t="s">
        <v>2388</v>
      </c>
      <c r="V68" s="744" t="s">
        <v>2388</v>
      </c>
      <c r="W68" s="756" t="s">
        <v>2881</v>
      </c>
      <c r="X68" s="120">
        <v>43497</v>
      </c>
      <c r="Y68" s="120">
        <v>43497</v>
      </c>
      <c r="Z68" s="120">
        <v>43509</v>
      </c>
      <c r="AA68" s="774"/>
      <c r="AB68" s="774"/>
      <c r="AC68" s="774"/>
      <c r="AD68" s="14" t="s">
        <v>231</v>
      </c>
      <c r="AE68" s="14">
        <v>1168135628</v>
      </c>
      <c r="AF68" s="546" t="s">
        <v>271</v>
      </c>
      <c r="AG68" s="712" t="s">
        <v>2904</v>
      </c>
      <c r="AH68" s="20" t="s">
        <v>1938</v>
      </c>
    </row>
    <row r="69" spans="2:34" ht="20.25" customHeight="1" outlineLevel="1">
      <c r="B69" s="655">
        <v>66</v>
      </c>
      <c r="C69" s="24" t="s">
        <v>2742</v>
      </c>
      <c r="D69" s="656" t="s">
        <v>2743</v>
      </c>
      <c r="E69" s="661" t="s">
        <v>798</v>
      </c>
      <c r="F69" s="740">
        <v>2019</v>
      </c>
      <c r="G69" s="657" t="s">
        <v>1866</v>
      </c>
      <c r="H69" s="42" t="s">
        <v>172</v>
      </c>
      <c r="I69" s="14" t="s">
        <v>76</v>
      </c>
      <c r="J69" s="657" t="s">
        <v>2952</v>
      </c>
      <c r="K69" s="800" t="s">
        <v>2949</v>
      </c>
      <c r="L69" s="767"/>
      <c r="M69" s="53">
        <v>7743780</v>
      </c>
      <c r="N69" s="823"/>
      <c r="O69" s="800"/>
      <c r="P69" s="590"/>
      <c r="Q69" s="590"/>
      <c r="R69" s="590"/>
      <c r="S69" s="53" t="s">
        <v>2388</v>
      </c>
      <c r="T69" s="53" t="s">
        <v>2388</v>
      </c>
      <c r="U69" s="53" t="s">
        <v>2388</v>
      </c>
      <c r="V69" s="744" t="s">
        <v>2388</v>
      </c>
      <c r="W69" s="756" t="s">
        <v>2881</v>
      </c>
      <c r="X69" s="128">
        <v>43528</v>
      </c>
      <c r="Y69" s="128">
        <v>43528</v>
      </c>
      <c r="Z69" s="128">
        <v>43528</v>
      </c>
      <c r="AA69" s="560"/>
      <c r="AB69" s="789" t="s">
        <v>2948</v>
      </c>
      <c r="AC69" s="789" t="s">
        <v>2948</v>
      </c>
      <c r="AD69" s="127" t="s">
        <v>122</v>
      </c>
      <c r="AE69" s="14">
        <v>1058742311</v>
      </c>
      <c r="AF69" s="546" t="s">
        <v>146</v>
      </c>
      <c r="AG69" s="712" t="s">
        <v>2884</v>
      </c>
      <c r="AH69" s="20" t="s">
        <v>1938</v>
      </c>
    </row>
    <row r="70" spans="2:34" ht="20.25" customHeight="1" outlineLevel="1">
      <c r="B70" s="655">
        <v>67</v>
      </c>
      <c r="C70" s="24" t="s">
        <v>421</v>
      </c>
      <c r="D70" s="656" t="s">
        <v>1759</v>
      </c>
      <c r="E70" s="661" t="s">
        <v>799</v>
      </c>
      <c r="F70" s="740">
        <v>2019</v>
      </c>
      <c r="G70" s="657" t="s">
        <v>1866</v>
      </c>
      <c r="H70" s="42" t="s">
        <v>682</v>
      </c>
      <c r="I70" s="14" t="s">
        <v>975</v>
      </c>
      <c r="J70" s="796"/>
      <c r="K70" s="767"/>
      <c r="L70" s="767"/>
      <c r="M70" s="53">
        <v>11988680</v>
      </c>
      <c r="N70" s="823"/>
      <c r="O70" s="800"/>
      <c r="P70" s="590"/>
      <c r="Q70" s="590"/>
      <c r="R70" s="590"/>
      <c r="S70" s="53" t="s">
        <v>2753</v>
      </c>
      <c r="T70" s="557">
        <v>43524</v>
      </c>
      <c r="U70" s="557">
        <v>43530</v>
      </c>
      <c r="V70" s="744"/>
      <c r="W70" s="756">
        <v>4</v>
      </c>
      <c r="X70" s="128">
        <v>43532</v>
      </c>
      <c r="Y70" s="128">
        <v>43532</v>
      </c>
      <c r="Z70" s="128">
        <v>43562</v>
      </c>
      <c r="AA70" s="560"/>
      <c r="AB70" s="789" t="s">
        <v>2948</v>
      </c>
      <c r="AC70" s="789" t="s">
        <v>2948</v>
      </c>
      <c r="AD70" s="127" t="s">
        <v>631</v>
      </c>
      <c r="AE70" s="73">
        <v>1078703648</v>
      </c>
      <c r="AF70" s="546" t="s">
        <v>1807</v>
      </c>
      <c r="AG70" s="712" t="s">
        <v>2888</v>
      </c>
      <c r="AH70" s="19" t="s">
        <v>1740</v>
      </c>
    </row>
    <row r="71" spans="2:34" ht="20.25" customHeight="1" outlineLevel="1">
      <c r="B71" s="655">
        <v>68</v>
      </c>
      <c r="C71" s="24" t="s">
        <v>421</v>
      </c>
      <c r="D71" s="656" t="s">
        <v>1311</v>
      </c>
      <c r="E71" s="661" t="s">
        <v>800</v>
      </c>
      <c r="F71" s="740">
        <v>2019</v>
      </c>
      <c r="G71" s="657" t="s">
        <v>1866</v>
      </c>
      <c r="H71" s="42" t="s">
        <v>173</v>
      </c>
      <c r="I71" s="24" t="s">
        <v>1828</v>
      </c>
      <c r="J71" s="796"/>
      <c r="K71" s="800" t="s">
        <v>2949</v>
      </c>
      <c r="L71" s="767"/>
      <c r="M71" s="53">
        <v>11520000</v>
      </c>
      <c r="N71" s="823"/>
      <c r="O71" s="800"/>
      <c r="P71" s="590"/>
      <c r="Q71" s="590"/>
      <c r="R71" s="590"/>
      <c r="S71" s="53" t="s">
        <v>2754</v>
      </c>
      <c r="T71" s="557">
        <v>43524</v>
      </c>
      <c r="U71" s="557">
        <v>43532</v>
      </c>
      <c r="V71" s="744" t="s">
        <v>2755</v>
      </c>
      <c r="W71" s="756" t="s">
        <v>2881</v>
      </c>
      <c r="X71" s="128">
        <v>43542</v>
      </c>
      <c r="Y71" s="128">
        <v>43542</v>
      </c>
      <c r="Z71" s="128">
        <v>43662</v>
      </c>
      <c r="AA71" s="560"/>
      <c r="AB71" s="789" t="s">
        <v>2948</v>
      </c>
      <c r="AC71" s="789" t="s">
        <v>2948</v>
      </c>
      <c r="AD71" s="127" t="s">
        <v>232</v>
      </c>
      <c r="AE71" s="73">
        <v>1288645217</v>
      </c>
      <c r="AF71" s="546" t="s">
        <v>1814</v>
      </c>
      <c r="AG71" s="712" t="s">
        <v>2905</v>
      </c>
      <c r="AH71" s="20" t="s">
        <v>1799</v>
      </c>
    </row>
    <row r="72" spans="2:34" ht="20.25" customHeight="1" outlineLevel="1">
      <c r="B72" s="655">
        <v>69</v>
      </c>
      <c r="C72" s="24" t="s">
        <v>421</v>
      </c>
      <c r="D72" s="656" t="s">
        <v>1311</v>
      </c>
      <c r="E72" s="661" t="s">
        <v>801</v>
      </c>
      <c r="F72" s="740">
        <v>2019</v>
      </c>
      <c r="G72" s="658" t="s">
        <v>1866</v>
      </c>
      <c r="H72" s="42" t="s">
        <v>174</v>
      </c>
      <c r="I72" s="24" t="s">
        <v>1829</v>
      </c>
      <c r="J72" s="797"/>
      <c r="K72" s="800" t="s">
        <v>2949</v>
      </c>
      <c r="L72" s="767"/>
      <c r="M72" s="53">
        <v>266800000</v>
      </c>
      <c r="N72" s="823"/>
      <c r="O72" s="800"/>
      <c r="P72" s="590"/>
      <c r="Q72" s="590"/>
      <c r="R72" s="590"/>
      <c r="S72" s="53" t="s">
        <v>2754</v>
      </c>
      <c r="T72" s="557">
        <v>43524</v>
      </c>
      <c r="U72" s="557">
        <v>43532</v>
      </c>
      <c r="V72" s="744" t="s">
        <v>2755</v>
      </c>
      <c r="W72" s="756" t="s">
        <v>2881</v>
      </c>
      <c r="X72" s="128">
        <v>43542</v>
      </c>
      <c r="Y72" s="128">
        <v>43542</v>
      </c>
      <c r="Z72" s="128">
        <v>43662</v>
      </c>
      <c r="AA72" s="560"/>
      <c r="AB72" s="789" t="s">
        <v>2948</v>
      </c>
      <c r="AC72" s="789" t="s">
        <v>2948</v>
      </c>
      <c r="AD72" s="127" t="s">
        <v>232</v>
      </c>
      <c r="AE72" s="73">
        <v>1288645217</v>
      </c>
      <c r="AF72" s="546" t="s">
        <v>1814</v>
      </c>
      <c r="AG72" s="712" t="s">
        <v>2905</v>
      </c>
      <c r="AH72" s="20" t="s">
        <v>1799</v>
      </c>
    </row>
    <row r="73" spans="2:34" ht="20.25" customHeight="1" outlineLevel="1">
      <c r="B73" s="655">
        <v>70</v>
      </c>
      <c r="C73" s="24" t="s">
        <v>421</v>
      </c>
      <c r="D73" s="656" t="s">
        <v>2743</v>
      </c>
      <c r="E73" s="661" t="s">
        <v>802</v>
      </c>
      <c r="F73" s="740">
        <v>2019</v>
      </c>
      <c r="G73" s="658" t="s">
        <v>1865</v>
      </c>
      <c r="H73" s="42" t="s">
        <v>40</v>
      </c>
      <c r="I73" s="24" t="s">
        <v>1828</v>
      </c>
      <c r="J73" s="797"/>
      <c r="K73" s="800" t="s">
        <v>2949</v>
      </c>
      <c r="L73" s="767"/>
      <c r="M73" s="53">
        <v>36625077</v>
      </c>
      <c r="N73" s="777"/>
      <c r="O73" s="767"/>
      <c r="P73" s="590"/>
      <c r="Q73" s="590"/>
      <c r="R73" s="590"/>
      <c r="S73" s="53" t="s">
        <v>2756</v>
      </c>
      <c r="T73" s="557">
        <v>43524</v>
      </c>
      <c r="U73" s="557">
        <v>43536</v>
      </c>
      <c r="V73" s="747" t="s">
        <v>2757</v>
      </c>
      <c r="W73" s="756" t="s">
        <v>2881</v>
      </c>
      <c r="X73" s="128">
        <v>43549</v>
      </c>
      <c r="Y73" s="128">
        <v>43549</v>
      </c>
      <c r="Z73" s="128">
        <v>43915</v>
      </c>
      <c r="AA73" s="560"/>
      <c r="AB73" s="560"/>
      <c r="AC73" s="560"/>
      <c r="AD73" s="24" t="s">
        <v>1827</v>
      </c>
      <c r="AE73" s="24">
        <v>1028132035</v>
      </c>
      <c r="AF73" s="546" t="s">
        <v>1834</v>
      </c>
      <c r="AG73" s="712" t="s">
        <v>2906</v>
      </c>
      <c r="AH73" s="20" t="s">
        <v>1799</v>
      </c>
    </row>
    <row r="74" spans="2:34" ht="20.25" customHeight="1" outlineLevel="1">
      <c r="B74" s="655">
        <v>71</v>
      </c>
      <c r="C74" s="24" t="s">
        <v>421</v>
      </c>
      <c r="D74" s="656" t="s">
        <v>2743</v>
      </c>
      <c r="E74" s="661" t="s">
        <v>803</v>
      </c>
      <c r="F74" s="740">
        <v>2019</v>
      </c>
      <c r="G74" s="658" t="s">
        <v>1865</v>
      </c>
      <c r="H74" s="42" t="s">
        <v>720</v>
      </c>
      <c r="I74" s="539" t="s">
        <v>76</v>
      </c>
      <c r="J74" s="658" t="s">
        <v>2952</v>
      </c>
      <c r="K74" s="800" t="s">
        <v>2949</v>
      </c>
      <c r="L74" s="767"/>
      <c r="M74" s="53">
        <v>9901400</v>
      </c>
      <c r="N74" s="777"/>
      <c r="O74" s="767"/>
      <c r="P74" s="590"/>
      <c r="Q74" s="590"/>
      <c r="R74" s="590"/>
      <c r="S74" s="53" t="s">
        <v>2388</v>
      </c>
      <c r="T74" s="557" t="s">
        <v>2388</v>
      </c>
      <c r="U74" s="557" t="s">
        <v>2388</v>
      </c>
      <c r="V74" s="744" t="s">
        <v>2388</v>
      </c>
      <c r="W74" s="756" t="s">
        <v>2881</v>
      </c>
      <c r="X74" s="128">
        <v>43556</v>
      </c>
      <c r="Y74" s="128">
        <v>43556</v>
      </c>
      <c r="Z74" s="128">
        <v>43934</v>
      </c>
      <c r="AA74" s="560"/>
      <c r="AB74" s="560"/>
      <c r="AC74" s="560"/>
      <c r="AD74" s="127" t="s">
        <v>721</v>
      </c>
      <c r="AE74" s="14">
        <v>1168146445</v>
      </c>
      <c r="AF74" s="546" t="s">
        <v>723</v>
      </c>
      <c r="AG74" s="712" t="s">
        <v>2907</v>
      </c>
      <c r="AH74" s="20" t="s">
        <v>1938</v>
      </c>
    </row>
    <row r="75" spans="2:34" ht="20.25" customHeight="1" outlineLevel="1">
      <c r="B75" s="655">
        <v>72</v>
      </c>
      <c r="C75" s="24" t="s">
        <v>264</v>
      </c>
      <c r="D75" s="656" t="s">
        <v>1759</v>
      </c>
      <c r="E75" s="661" t="s">
        <v>804</v>
      </c>
      <c r="F75" s="740">
        <v>2019</v>
      </c>
      <c r="G75" s="657" t="s">
        <v>1866</v>
      </c>
      <c r="H75" s="41" t="s">
        <v>176</v>
      </c>
      <c r="I75" s="14" t="s">
        <v>76</v>
      </c>
      <c r="J75" s="657" t="s">
        <v>2952</v>
      </c>
      <c r="K75" s="800" t="s">
        <v>2949</v>
      </c>
      <c r="L75" s="767"/>
      <c r="M75" s="53">
        <v>5390000</v>
      </c>
      <c r="N75" s="823"/>
      <c r="O75" s="800"/>
      <c r="P75" s="590"/>
      <c r="Q75" s="590"/>
      <c r="R75" s="590"/>
      <c r="S75" s="53" t="s">
        <v>2388</v>
      </c>
      <c r="T75" s="53" t="s">
        <v>2388</v>
      </c>
      <c r="U75" s="53" t="s">
        <v>2388</v>
      </c>
      <c r="V75" s="744" t="s">
        <v>2388</v>
      </c>
      <c r="W75" s="756" t="s">
        <v>2881</v>
      </c>
      <c r="X75" s="542">
        <v>43563</v>
      </c>
      <c r="Y75" s="542">
        <v>43563</v>
      </c>
      <c r="Z75" s="542">
        <v>43614</v>
      </c>
      <c r="AA75" s="776"/>
      <c r="AB75" s="791" t="s">
        <v>2948</v>
      </c>
      <c r="AC75" s="791" t="s">
        <v>2948</v>
      </c>
      <c r="AD75" s="14" t="s">
        <v>233</v>
      </c>
      <c r="AE75" s="73">
        <v>1138629821</v>
      </c>
      <c r="AF75" s="546" t="s">
        <v>1804</v>
      </c>
      <c r="AG75" s="20" t="s">
        <v>2593</v>
      </c>
      <c r="AH75" s="20" t="s">
        <v>1938</v>
      </c>
    </row>
    <row r="76" spans="2:34" ht="20.25" customHeight="1" outlineLevel="1">
      <c r="B76" s="655">
        <v>73</v>
      </c>
      <c r="C76" s="24" t="s">
        <v>421</v>
      </c>
      <c r="D76" s="656" t="s">
        <v>1905</v>
      </c>
      <c r="E76" s="661" t="s">
        <v>805</v>
      </c>
      <c r="F76" s="740">
        <v>2019</v>
      </c>
      <c r="G76" s="658" t="s">
        <v>1865</v>
      </c>
      <c r="H76" s="41" t="s">
        <v>178</v>
      </c>
      <c r="I76" s="14" t="s">
        <v>76</v>
      </c>
      <c r="J76" s="658" t="s">
        <v>2952</v>
      </c>
      <c r="K76" s="800" t="s">
        <v>2949</v>
      </c>
      <c r="L76" s="767"/>
      <c r="M76" s="53">
        <v>7040000</v>
      </c>
      <c r="N76" s="777"/>
      <c r="O76" s="767"/>
      <c r="P76" s="590"/>
      <c r="Q76" s="590"/>
      <c r="R76" s="590"/>
      <c r="S76" s="53" t="s">
        <v>2388</v>
      </c>
      <c r="T76" s="53" t="s">
        <v>2388</v>
      </c>
      <c r="U76" s="53" t="s">
        <v>2388</v>
      </c>
      <c r="V76" s="744" t="s">
        <v>2388</v>
      </c>
      <c r="W76" s="756" t="s">
        <v>2881</v>
      </c>
      <c r="X76" s="128">
        <v>43577</v>
      </c>
      <c r="Y76" s="128">
        <v>43577</v>
      </c>
      <c r="Z76" s="128">
        <v>43647</v>
      </c>
      <c r="AA76" s="560"/>
      <c r="AB76" s="560"/>
      <c r="AC76" s="560"/>
      <c r="AD76" s="14" t="s">
        <v>124</v>
      </c>
      <c r="AE76" s="73">
        <v>1138629821</v>
      </c>
      <c r="AF76" s="546" t="s">
        <v>1804</v>
      </c>
      <c r="AG76" s="20" t="s">
        <v>2593</v>
      </c>
      <c r="AH76" s="20" t="s">
        <v>1938</v>
      </c>
    </row>
    <row r="77" spans="2:34" ht="20.25" customHeight="1" outlineLevel="1">
      <c r="B77" s="655">
        <v>74</v>
      </c>
      <c r="C77" s="24" t="s">
        <v>421</v>
      </c>
      <c r="D77" s="656" t="s">
        <v>2745</v>
      </c>
      <c r="E77" s="661" t="s">
        <v>806</v>
      </c>
      <c r="F77" s="740">
        <v>2019</v>
      </c>
      <c r="G77" s="658" t="s">
        <v>1866</v>
      </c>
      <c r="H77" s="41" t="s">
        <v>179</v>
      </c>
      <c r="I77" s="14" t="s">
        <v>76</v>
      </c>
      <c r="J77" s="658" t="s">
        <v>2952</v>
      </c>
      <c r="K77" s="800" t="s">
        <v>2949</v>
      </c>
      <c r="L77" s="767"/>
      <c r="M77" s="53">
        <v>6820000</v>
      </c>
      <c r="N77" s="823"/>
      <c r="O77" s="800"/>
      <c r="P77" s="590"/>
      <c r="Q77" s="590"/>
      <c r="R77" s="590"/>
      <c r="S77" s="53" t="s">
        <v>2388</v>
      </c>
      <c r="T77" s="53" t="s">
        <v>2388</v>
      </c>
      <c r="U77" s="53" t="s">
        <v>2388</v>
      </c>
      <c r="V77" s="744" t="s">
        <v>2388</v>
      </c>
      <c r="W77" s="756" t="s">
        <v>2881</v>
      </c>
      <c r="X77" s="128">
        <v>43578</v>
      </c>
      <c r="Y77" s="128">
        <v>43578</v>
      </c>
      <c r="Z77" s="128">
        <v>43646</v>
      </c>
      <c r="AA77" s="560"/>
      <c r="AB77" s="789" t="s">
        <v>2948</v>
      </c>
      <c r="AC77" s="789" t="s">
        <v>2948</v>
      </c>
      <c r="AD77" s="14" t="s">
        <v>234</v>
      </c>
      <c r="AE77" s="14">
        <v>2118173932</v>
      </c>
      <c r="AF77" s="546" t="s">
        <v>275</v>
      </c>
      <c r="AG77" s="712" t="s">
        <v>2883</v>
      </c>
      <c r="AH77" s="20" t="s">
        <v>1938</v>
      </c>
    </row>
    <row r="78" spans="2:34" ht="20.25" customHeight="1" outlineLevel="1">
      <c r="B78" s="655">
        <v>75</v>
      </c>
      <c r="C78" s="24" t="s">
        <v>264</v>
      </c>
      <c r="D78" s="656" t="s">
        <v>2743</v>
      </c>
      <c r="E78" s="661" t="s">
        <v>807</v>
      </c>
      <c r="F78" s="740">
        <v>2019</v>
      </c>
      <c r="G78" s="657" t="s">
        <v>1866</v>
      </c>
      <c r="H78" s="41" t="s">
        <v>180</v>
      </c>
      <c r="I78" s="14" t="s">
        <v>76</v>
      </c>
      <c r="J78" s="657" t="s">
        <v>2952</v>
      </c>
      <c r="K78" s="800" t="s">
        <v>2949</v>
      </c>
      <c r="L78" s="767"/>
      <c r="M78" s="53">
        <v>5831310</v>
      </c>
      <c r="N78" s="823"/>
      <c r="O78" s="800"/>
      <c r="P78" s="590"/>
      <c r="Q78" s="590"/>
      <c r="R78" s="590"/>
      <c r="S78" s="53" t="s">
        <v>2388</v>
      </c>
      <c r="T78" s="53" t="s">
        <v>2388</v>
      </c>
      <c r="U78" s="53" t="s">
        <v>2388</v>
      </c>
      <c r="V78" s="744" t="s">
        <v>2388</v>
      </c>
      <c r="W78" s="756" t="s">
        <v>2881</v>
      </c>
      <c r="X78" s="128">
        <v>43610</v>
      </c>
      <c r="Y78" s="128">
        <v>43610</v>
      </c>
      <c r="Z78" s="128">
        <v>43620</v>
      </c>
      <c r="AA78" s="560"/>
      <c r="AB78" s="789" t="s">
        <v>2948</v>
      </c>
      <c r="AC78" s="789" t="s">
        <v>2948</v>
      </c>
      <c r="AD78" s="14" t="s">
        <v>235</v>
      </c>
      <c r="AE78" s="14">
        <v>1068649926</v>
      </c>
      <c r="AF78" s="546" t="s">
        <v>276</v>
      </c>
      <c r="AG78" s="712" t="s">
        <v>2908</v>
      </c>
      <c r="AH78" s="20" t="s">
        <v>1938</v>
      </c>
    </row>
    <row r="79" spans="2:34" ht="20.25" customHeight="1" outlineLevel="1">
      <c r="B79" s="655">
        <v>76</v>
      </c>
      <c r="C79" s="24" t="s">
        <v>421</v>
      </c>
      <c r="D79" s="656" t="s">
        <v>1905</v>
      </c>
      <c r="E79" s="661" t="s">
        <v>808</v>
      </c>
      <c r="F79" s="740">
        <v>2019</v>
      </c>
      <c r="G79" s="657" t="s">
        <v>1866</v>
      </c>
      <c r="H79" s="41" t="s">
        <v>175</v>
      </c>
      <c r="I79" s="14" t="s">
        <v>76</v>
      </c>
      <c r="J79" s="657" t="s">
        <v>2952</v>
      </c>
      <c r="K79" s="800" t="s">
        <v>2949</v>
      </c>
      <c r="L79" s="767"/>
      <c r="M79" s="53">
        <v>5709000</v>
      </c>
      <c r="N79" s="823"/>
      <c r="O79" s="800"/>
      <c r="P79" s="590"/>
      <c r="Q79" s="590"/>
      <c r="R79" s="590"/>
      <c r="S79" s="53" t="s">
        <v>2388</v>
      </c>
      <c r="T79" s="53" t="s">
        <v>2388</v>
      </c>
      <c r="U79" s="53" t="s">
        <v>2388</v>
      </c>
      <c r="V79" s="744" t="s">
        <v>2388</v>
      </c>
      <c r="W79" s="756" t="s">
        <v>2881</v>
      </c>
      <c r="X79" s="120">
        <v>43615</v>
      </c>
      <c r="Y79" s="120">
        <v>43615</v>
      </c>
      <c r="Z79" s="120">
        <v>43630</v>
      </c>
      <c r="AA79" s="774"/>
      <c r="AB79" s="790" t="s">
        <v>2948</v>
      </c>
      <c r="AC79" s="790" t="s">
        <v>2948</v>
      </c>
      <c r="AD79" s="14" t="s">
        <v>142</v>
      </c>
      <c r="AE79" s="14">
        <v>2208752044</v>
      </c>
      <c r="AF79" s="546" t="s">
        <v>273</v>
      </c>
      <c r="AG79" s="712" t="s">
        <v>2901</v>
      </c>
      <c r="AH79" s="20" t="s">
        <v>1938</v>
      </c>
    </row>
    <row r="80" spans="2:34" ht="20.25" customHeight="1" outlineLevel="1">
      <c r="B80" s="655">
        <v>77</v>
      </c>
      <c r="C80" s="24" t="s">
        <v>421</v>
      </c>
      <c r="D80" s="656" t="s">
        <v>1759</v>
      </c>
      <c r="E80" s="661" t="s">
        <v>809</v>
      </c>
      <c r="F80" s="740">
        <v>2019</v>
      </c>
      <c r="G80" s="657" t="s">
        <v>1866</v>
      </c>
      <c r="H80" s="41" t="s">
        <v>177</v>
      </c>
      <c r="I80" s="14" t="s">
        <v>76</v>
      </c>
      <c r="J80" s="657" t="s">
        <v>2952</v>
      </c>
      <c r="K80" s="800" t="s">
        <v>2949</v>
      </c>
      <c r="L80" s="767"/>
      <c r="M80" s="53">
        <v>100500000</v>
      </c>
      <c r="N80" s="823"/>
      <c r="O80" s="800"/>
      <c r="P80" s="590"/>
      <c r="Q80" s="590"/>
      <c r="R80" s="590"/>
      <c r="S80" s="53" t="s">
        <v>2388</v>
      </c>
      <c r="T80" s="557" t="s">
        <v>2388</v>
      </c>
      <c r="U80" s="557" t="s">
        <v>2388</v>
      </c>
      <c r="V80" s="744" t="s">
        <v>2388</v>
      </c>
      <c r="W80" s="756" t="s">
        <v>2881</v>
      </c>
      <c r="X80" s="120">
        <v>43616</v>
      </c>
      <c r="Y80" s="120">
        <v>43616</v>
      </c>
      <c r="Z80" s="120">
        <v>43630</v>
      </c>
      <c r="AA80" s="774"/>
      <c r="AB80" s="790" t="s">
        <v>2948</v>
      </c>
      <c r="AC80" s="790" t="s">
        <v>2948</v>
      </c>
      <c r="AD80" s="14" t="s">
        <v>124</v>
      </c>
      <c r="AE80" s="73">
        <v>1138629821</v>
      </c>
      <c r="AF80" s="546" t="s">
        <v>1804</v>
      </c>
      <c r="AG80" s="20" t="s">
        <v>2593</v>
      </c>
      <c r="AH80" s="20" t="s">
        <v>1798</v>
      </c>
    </row>
    <row r="81" spans="2:34" ht="20.25" customHeight="1" outlineLevel="1">
      <c r="B81" s="655">
        <v>78</v>
      </c>
      <c r="C81" s="24" t="s">
        <v>264</v>
      </c>
      <c r="D81" s="656" t="s">
        <v>2743</v>
      </c>
      <c r="E81" s="661" t="s">
        <v>810</v>
      </c>
      <c r="F81" s="740">
        <v>2019</v>
      </c>
      <c r="G81" s="657" t="s">
        <v>1866</v>
      </c>
      <c r="H81" s="41" t="s">
        <v>181</v>
      </c>
      <c r="I81" s="14" t="s">
        <v>76</v>
      </c>
      <c r="J81" s="657" t="s">
        <v>2952</v>
      </c>
      <c r="K81" s="800" t="s">
        <v>2949</v>
      </c>
      <c r="L81" s="767"/>
      <c r="M81" s="53">
        <v>23819600</v>
      </c>
      <c r="N81" s="823"/>
      <c r="O81" s="800"/>
      <c r="P81" s="590"/>
      <c r="Q81" s="590"/>
      <c r="R81" s="590"/>
      <c r="S81" s="53" t="s">
        <v>2388</v>
      </c>
      <c r="T81" s="53" t="s">
        <v>2388</v>
      </c>
      <c r="U81" s="53" t="s">
        <v>2388</v>
      </c>
      <c r="V81" s="744" t="s">
        <v>2388</v>
      </c>
      <c r="W81" s="756" t="s">
        <v>2881</v>
      </c>
      <c r="X81" s="128">
        <v>43616</v>
      </c>
      <c r="Y81" s="128">
        <v>43616</v>
      </c>
      <c r="Z81" s="128">
        <v>43620</v>
      </c>
      <c r="AA81" s="560"/>
      <c r="AB81" s="789" t="s">
        <v>2948</v>
      </c>
      <c r="AC81" s="789" t="s">
        <v>2948</v>
      </c>
      <c r="AD81" s="14" t="s">
        <v>236</v>
      </c>
      <c r="AE81" s="14">
        <v>4968601015</v>
      </c>
      <c r="AF81" s="546" t="s">
        <v>295</v>
      </c>
      <c r="AG81" s="712" t="s">
        <v>2909</v>
      </c>
      <c r="AH81" s="20" t="s">
        <v>1798</v>
      </c>
    </row>
    <row r="82" spans="2:34" ht="20.25" customHeight="1" outlineLevel="1">
      <c r="B82" s="655">
        <v>79</v>
      </c>
      <c r="C82" s="24" t="s">
        <v>264</v>
      </c>
      <c r="D82" s="656" t="s">
        <v>1759</v>
      </c>
      <c r="E82" s="661" t="s">
        <v>811</v>
      </c>
      <c r="F82" s="740">
        <v>2019</v>
      </c>
      <c r="G82" s="658" t="s">
        <v>1865</v>
      </c>
      <c r="H82" s="41" t="s">
        <v>182</v>
      </c>
      <c r="I82" s="14" t="s">
        <v>76</v>
      </c>
      <c r="J82" s="658" t="s">
        <v>2952</v>
      </c>
      <c r="K82" s="800" t="s">
        <v>2949</v>
      </c>
      <c r="L82" s="767"/>
      <c r="M82" s="53">
        <v>7027900</v>
      </c>
      <c r="N82" s="777"/>
      <c r="O82" s="767"/>
      <c r="P82" s="590"/>
      <c r="Q82" s="590"/>
      <c r="R82" s="590"/>
      <c r="S82" s="53" t="s">
        <v>2388</v>
      </c>
      <c r="T82" s="53" t="s">
        <v>2388</v>
      </c>
      <c r="U82" s="53" t="s">
        <v>2388</v>
      </c>
      <c r="V82" s="744" t="s">
        <v>2388</v>
      </c>
      <c r="W82" s="756" t="s">
        <v>2881</v>
      </c>
      <c r="X82" s="128">
        <v>43619</v>
      </c>
      <c r="Y82" s="128">
        <v>43619</v>
      </c>
      <c r="Z82" s="128">
        <v>43637</v>
      </c>
      <c r="AA82" s="560"/>
      <c r="AB82" s="560"/>
      <c r="AC82" s="560"/>
      <c r="AD82" s="14" t="s">
        <v>233</v>
      </c>
      <c r="AE82" s="73">
        <v>1138629821</v>
      </c>
      <c r="AF82" s="546" t="s">
        <v>1804</v>
      </c>
      <c r="AG82" s="20" t="s">
        <v>2593</v>
      </c>
      <c r="AH82" s="20" t="s">
        <v>1938</v>
      </c>
    </row>
    <row r="83" spans="2:34" ht="20.25" customHeight="1" outlineLevel="1">
      <c r="B83" s="655">
        <v>80</v>
      </c>
      <c r="C83" s="24" t="s">
        <v>264</v>
      </c>
      <c r="D83" s="656" t="s">
        <v>2743</v>
      </c>
      <c r="E83" s="661" t="s">
        <v>812</v>
      </c>
      <c r="F83" s="740">
        <v>2019</v>
      </c>
      <c r="G83" s="657" t="s">
        <v>1866</v>
      </c>
      <c r="H83" s="41" t="s">
        <v>183</v>
      </c>
      <c r="I83" s="14" t="s">
        <v>76</v>
      </c>
      <c r="J83" s="657" t="s">
        <v>2952</v>
      </c>
      <c r="K83" s="800" t="s">
        <v>2949</v>
      </c>
      <c r="L83" s="767"/>
      <c r="M83" s="53">
        <v>18650500</v>
      </c>
      <c r="N83" s="823"/>
      <c r="O83" s="800"/>
      <c r="P83" s="590"/>
      <c r="Q83" s="590"/>
      <c r="R83" s="590"/>
      <c r="S83" s="53" t="s">
        <v>2388</v>
      </c>
      <c r="T83" s="53" t="s">
        <v>2388</v>
      </c>
      <c r="U83" s="53" t="s">
        <v>2388</v>
      </c>
      <c r="V83" s="744" t="s">
        <v>2388</v>
      </c>
      <c r="W83" s="756" t="s">
        <v>2881</v>
      </c>
      <c r="X83" s="128">
        <v>43620</v>
      </c>
      <c r="Y83" s="128">
        <v>43620</v>
      </c>
      <c r="Z83" s="128">
        <v>43641</v>
      </c>
      <c r="AA83" s="560"/>
      <c r="AB83" s="789" t="s">
        <v>2948</v>
      </c>
      <c r="AC83" s="789" t="s">
        <v>2948</v>
      </c>
      <c r="AD83" s="711" t="s">
        <v>398</v>
      </c>
      <c r="AE83" s="14">
        <v>2048622309</v>
      </c>
      <c r="AF83" s="546" t="s">
        <v>1805</v>
      </c>
      <c r="AG83" s="712" t="s">
        <v>2891</v>
      </c>
      <c r="AH83" s="20" t="s">
        <v>1938</v>
      </c>
    </row>
    <row r="84" spans="2:34" ht="20.25" customHeight="1" outlineLevel="1">
      <c r="B84" s="655">
        <v>81</v>
      </c>
      <c r="C84" s="24" t="s">
        <v>264</v>
      </c>
      <c r="D84" s="656" t="s">
        <v>2743</v>
      </c>
      <c r="E84" s="661" t="s">
        <v>813</v>
      </c>
      <c r="F84" s="740">
        <v>2019</v>
      </c>
      <c r="G84" s="657" t="s">
        <v>1866</v>
      </c>
      <c r="H84" s="41" t="s">
        <v>184</v>
      </c>
      <c r="I84" s="539" t="s">
        <v>76</v>
      </c>
      <c r="J84" s="657" t="s">
        <v>2952</v>
      </c>
      <c r="K84" s="800" t="s">
        <v>2949</v>
      </c>
      <c r="L84" s="767"/>
      <c r="M84" s="53">
        <v>48377204</v>
      </c>
      <c r="N84" s="823"/>
      <c r="O84" s="800"/>
      <c r="P84" s="590"/>
      <c r="Q84" s="590"/>
      <c r="R84" s="590"/>
      <c r="S84" s="53" t="s">
        <v>2388</v>
      </c>
      <c r="T84" s="53" t="s">
        <v>2388</v>
      </c>
      <c r="U84" s="53" t="s">
        <v>2388</v>
      </c>
      <c r="V84" s="744" t="s">
        <v>2388</v>
      </c>
      <c r="W84" s="756" t="s">
        <v>2881</v>
      </c>
      <c r="X84" s="128">
        <v>43620</v>
      </c>
      <c r="Y84" s="128">
        <v>43620</v>
      </c>
      <c r="Z84" s="128">
        <v>43648</v>
      </c>
      <c r="AA84" s="560"/>
      <c r="AB84" s="789" t="s">
        <v>2948</v>
      </c>
      <c r="AC84" s="789" t="s">
        <v>2948</v>
      </c>
      <c r="AD84" s="14" t="s">
        <v>239</v>
      </c>
      <c r="AE84" s="73">
        <v>1220168331</v>
      </c>
      <c r="AF84" s="546" t="s">
        <v>300</v>
      </c>
      <c r="AG84" s="832" t="s">
        <v>2897</v>
      </c>
      <c r="AH84" s="20" t="s">
        <v>1798</v>
      </c>
    </row>
    <row r="85" spans="2:34" ht="20.25" customHeight="1" outlineLevel="1">
      <c r="B85" s="655">
        <v>82</v>
      </c>
      <c r="C85" s="24" t="s">
        <v>264</v>
      </c>
      <c r="D85" s="656" t="s">
        <v>2743</v>
      </c>
      <c r="E85" s="661" t="s">
        <v>814</v>
      </c>
      <c r="F85" s="740">
        <v>2019</v>
      </c>
      <c r="G85" s="657" t="s">
        <v>1866</v>
      </c>
      <c r="H85" s="41" t="s">
        <v>185</v>
      </c>
      <c r="I85" s="14" t="s">
        <v>76</v>
      </c>
      <c r="J85" s="657" t="s">
        <v>2952</v>
      </c>
      <c r="K85" s="800" t="s">
        <v>2949</v>
      </c>
      <c r="L85" s="767"/>
      <c r="M85" s="53">
        <v>15236000</v>
      </c>
      <c r="N85" s="823"/>
      <c r="O85" s="800"/>
      <c r="P85" s="590"/>
      <c r="Q85" s="590"/>
      <c r="R85" s="590"/>
      <c r="S85" s="53" t="s">
        <v>2388</v>
      </c>
      <c r="T85" s="53" t="s">
        <v>2388</v>
      </c>
      <c r="U85" s="53" t="s">
        <v>2388</v>
      </c>
      <c r="V85" s="744" t="s">
        <v>2388</v>
      </c>
      <c r="W85" s="756" t="s">
        <v>2881</v>
      </c>
      <c r="X85" s="128">
        <v>43620</v>
      </c>
      <c r="Y85" s="128">
        <v>43620</v>
      </c>
      <c r="Z85" s="128">
        <v>43648</v>
      </c>
      <c r="AA85" s="560"/>
      <c r="AB85" s="789" t="s">
        <v>2948</v>
      </c>
      <c r="AC85" s="789" t="s">
        <v>2948</v>
      </c>
      <c r="AD85" s="14" t="s">
        <v>241</v>
      </c>
      <c r="AE85" s="14">
        <v>1138680570</v>
      </c>
      <c r="AF85" s="546" t="s">
        <v>280</v>
      </c>
      <c r="AG85" s="712" t="s">
        <v>2895</v>
      </c>
      <c r="AH85" s="20" t="s">
        <v>1938</v>
      </c>
    </row>
    <row r="86" spans="2:34" ht="20.25" customHeight="1" outlineLevel="1">
      <c r="B86" s="655">
        <v>83</v>
      </c>
      <c r="C86" s="24" t="s">
        <v>264</v>
      </c>
      <c r="D86" s="656" t="s">
        <v>2743</v>
      </c>
      <c r="E86" s="661" t="s">
        <v>815</v>
      </c>
      <c r="F86" s="740">
        <v>2019</v>
      </c>
      <c r="G86" s="657" t="s">
        <v>1865</v>
      </c>
      <c r="H86" s="41" t="s">
        <v>192</v>
      </c>
      <c r="I86" s="24" t="s">
        <v>1828</v>
      </c>
      <c r="J86" s="796"/>
      <c r="K86" s="800" t="s">
        <v>2949</v>
      </c>
      <c r="L86" s="767"/>
      <c r="M86" s="53">
        <v>161460000</v>
      </c>
      <c r="N86" s="777"/>
      <c r="O86" s="767"/>
      <c r="P86" s="590"/>
      <c r="Q86" s="590"/>
      <c r="R86" s="590"/>
      <c r="S86" s="704">
        <v>20190525959</v>
      </c>
      <c r="T86" s="557">
        <v>43605</v>
      </c>
      <c r="U86" s="557">
        <v>43615</v>
      </c>
      <c r="V86" s="747" t="s">
        <v>2757</v>
      </c>
      <c r="W86" s="756" t="s">
        <v>2881</v>
      </c>
      <c r="X86" s="128">
        <v>43629</v>
      </c>
      <c r="Y86" s="128">
        <v>43629</v>
      </c>
      <c r="Z86" s="128">
        <v>43708</v>
      </c>
      <c r="AA86" s="560"/>
      <c r="AB86" s="560"/>
      <c r="AC86" s="560"/>
      <c r="AD86" s="14" t="s">
        <v>247</v>
      </c>
      <c r="AE86" s="14">
        <v>1138132864</v>
      </c>
      <c r="AF86" s="546" t="s">
        <v>150</v>
      </c>
      <c r="AG86" s="20" t="s">
        <v>2424</v>
      </c>
      <c r="AH86" s="20" t="s">
        <v>1799</v>
      </c>
    </row>
    <row r="87" spans="2:34" ht="20.25" customHeight="1" outlineLevel="1">
      <c r="B87" s="655">
        <v>84</v>
      </c>
      <c r="C87" s="24" t="s">
        <v>2742</v>
      </c>
      <c r="D87" s="656" t="s">
        <v>2743</v>
      </c>
      <c r="E87" s="661" t="s">
        <v>816</v>
      </c>
      <c r="F87" s="740">
        <v>2019</v>
      </c>
      <c r="G87" s="657" t="s">
        <v>1866</v>
      </c>
      <c r="H87" s="41" t="s">
        <v>188</v>
      </c>
      <c r="I87" s="14" t="s">
        <v>76</v>
      </c>
      <c r="J87" s="657" t="s">
        <v>2952</v>
      </c>
      <c r="K87" s="800" t="s">
        <v>2949</v>
      </c>
      <c r="L87" s="767"/>
      <c r="M87" s="53">
        <v>12830940</v>
      </c>
      <c r="N87" s="823"/>
      <c r="O87" s="800"/>
      <c r="P87" s="590"/>
      <c r="Q87" s="590"/>
      <c r="R87" s="590"/>
      <c r="S87" s="53" t="s">
        <v>2388</v>
      </c>
      <c r="T87" s="53" t="s">
        <v>2388</v>
      </c>
      <c r="U87" s="53" t="s">
        <v>2388</v>
      </c>
      <c r="V87" s="744" t="s">
        <v>2388</v>
      </c>
      <c r="W87" s="756" t="s">
        <v>2881</v>
      </c>
      <c r="X87" s="128">
        <v>43637</v>
      </c>
      <c r="Y87" s="128">
        <v>43637</v>
      </c>
      <c r="Z87" s="128">
        <v>43662</v>
      </c>
      <c r="AA87" s="560"/>
      <c r="AB87" s="789" t="s">
        <v>2948</v>
      </c>
      <c r="AC87" s="789" t="s">
        <v>2948</v>
      </c>
      <c r="AD87" s="14" t="s">
        <v>244</v>
      </c>
      <c r="AE87" s="14">
        <v>1058742311</v>
      </c>
      <c r="AF87" s="546" t="s">
        <v>282</v>
      </c>
      <c r="AG87" s="712" t="s">
        <v>2884</v>
      </c>
      <c r="AH87" s="20" t="s">
        <v>1938</v>
      </c>
    </row>
    <row r="88" spans="2:34" ht="20.25" customHeight="1" outlineLevel="1">
      <c r="B88" s="655">
        <v>85</v>
      </c>
      <c r="C88" s="24" t="s">
        <v>421</v>
      </c>
      <c r="D88" s="656" t="s">
        <v>1759</v>
      </c>
      <c r="E88" s="661" t="s">
        <v>817</v>
      </c>
      <c r="F88" s="740">
        <v>2019</v>
      </c>
      <c r="G88" s="657" t="s">
        <v>1866</v>
      </c>
      <c r="H88" s="41" t="s">
        <v>190</v>
      </c>
      <c r="I88" s="14" t="s">
        <v>76</v>
      </c>
      <c r="J88" s="657" t="s">
        <v>2952</v>
      </c>
      <c r="K88" s="800" t="s">
        <v>2949</v>
      </c>
      <c r="L88" s="767"/>
      <c r="M88" s="53">
        <v>7062000</v>
      </c>
      <c r="N88" s="823"/>
      <c r="O88" s="800"/>
      <c r="P88" s="590"/>
      <c r="Q88" s="590"/>
      <c r="R88" s="590"/>
      <c r="S88" s="53" t="s">
        <v>2388</v>
      </c>
      <c r="T88" s="53" t="s">
        <v>2388</v>
      </c>
      <c r="U88" s="53" t="s">
        <v>2388</v>
      </c>
      <c r="V88" s="744" t="s">
        <v>2388</v>
      </c>
      <c r="W88" s="756" t="s">
        <v>2881</v>
      </c>
      <c r="X88" s="128">
        <v>43637</v>
      </c>
      <c r="Y88" s="128">
        <v>43637</v>
      </c>
      <c r="Z88" s="128">
        <v>43644</v>
      </c>
      <c r="AA88" s="560"/>
      <c r="AB88" s="789" t="s">
        <v>2948</v>
      </c>
      <c r="AC88" s="789" t="s">
        <v>2948</v>
      </c>
      <c r="AD88" s="14" t="s">
        <v>124</v>
      </c>
      <c r="AE88" s="73">
        <v>1138629821</v>
      </c>
      <c r="AF88" s="546" t="s">
        <v>1804</v>
      </c>
      <c r="AG88" s="20" t="s">
        <v>2593</v>
      </c>
      <c r="AH88" s="20" t="s">
        <v>1938</v>
      </c>
    </row>
    <row r="89" spans="2:34" ht="20.25" customHeight="1" outlineLevel="1">
      <c r="B89" s="655">
        <v>86</v>
      </c>
      <c r="C89" s="24" t="s">
        <v>421</v>
      </c>
      <c r="D89" s="656" t="s">
        <v>2743</v>
      </c>
      <c r="E89" s="661" t="s">
        <v>818</v>
      </c>
      <c r="F89" s="740">
        <v>2019</v>
      </c>
      <c r="G89" s="657" t="s">
        <v>1866</v>
      </c>
      <c r="H89" s="41" t="s">
        <v>187</v>
      </c>
      <c r="I89" s="14" t="s">
        <v>76</v>
      </c>
      <c r="J89" s="657" t="s">
        <v>2952</v>
      </c>
      <c r="K89" s="800" t="s">
        <v>2949</v>
      </c>
      <c r="L89" s="767"/>
      <c r="M89" s="53">
        <v>21193830</v>
      </c>
      <c r="N89" s="823"/>
      <c r="O89" s="800"/>
      <c r="P89" s="590"/>
      <c r="Q89" s="590"/>
      <c r="R89" s="590"/>
      <c r="S89" s="53" t="s">
        <v>2388</v>
      </c>
      <c r="T89" s="53" t="s">
        <v>2388</v>
      </c>
      <c r="U89" s="53" t="s">
        <v>2388</v>
      </c>
      <c r="V89" s="744" t="s">
        <v>2388</v>
      </c>
      <c r="W89" s="756" t="s">
        <v>2881</v>
      </c>
      <c r="X89" s="128">
        <v>43640</v>
      </c>
      <c r="Y89" s="128">
        <v>43640</v>
      </c>
      <c r="Z89" s="128">
        <v>43645</v>
      </c>
      <c r="AA89" s="560"/>
      <c r="AB89" s="789" t="s">
        <v>2948</v>
      </c>
      <c r="AC89" s="789" t="s">
        <v>2948</v>
      </c>
      <c r="AD89" s="14" t="s">
        <v>235</v>
      </c>
      <c r="AE89" s="14">
        <v>1068649926</v>
      </c>
      <c r="AF89" s="546" t="s">
        <v>276</v>
      </c>
      <c r="AG89" s="712" t="s">
        <v>2908</v>
      </c>
      <c r="AH89" s="20" t="s">
        <v>1938</v>
      </c>
    </row>
    <row r="90" spans="2:34" ht="20.25" customHeight="1" outlineLevel="1">
      <c r="B90" s="655">
        <v>87</v>
      </c>
      <c r="C90" s="24" t="s">
        <v>421</v>
      </c>
      <c r="D90" s="656" t="s">
        <v>1759</v>
      </c>
      <c r="E90" s="661" t="s">
        <v>819</v>
      </c>
      <c r="F90" s="740">
        <v>2019</v>
      </c>
      <c r="G90" s="657" t="s">
        <v>1866</v>
      </c>
      <c r="H90" s="41" t="s">
        <v>189</v>
      </c>
      <c r="I90" s="14" t="s">
        <v>76</v>
      </c>
      <c r="J90" s="657" t="s">
        <v>2952</v>
      </c>
      <c r="K90" s="800" t="s">
        <v>2949</v>
      </c>
      <c r="L90" s="767"/>
      <c r="M90" s="53">
        <v>7381000</v>
      </c>
      <c r="N90" s="823"/>
      <c r="O90" s="800"/>
      <c r="P90" s="590"/>
      <c r="Q90" s="590"/>
      <c r="R90" s="590"/>
      <c r="S90" s="53" t="s">
        <v>2388</v>
      </c>
      <c r="T90" s="53" t="s">
        <v>2388</v>
      </c>
      <c r="U90" s="53" t="s">
        <v>2388</v>
      </c>
      <c r="V90" s="744" t="s">
        <v>2388</v>
      </c>
      <c r="W90" s="756" t="s">
        <v>2881</v>
      </c>
      <c r="X90" s="128">
        <v>43641</v>
      </c>
      <c r="Y90" s="128">
        <v>43641</v>
      </c>
      <c r="Z90" s="128">
        <v>43644</v>
      </c>
      <c r="AA90" s="560"/>
      <c r="AB90" s="789" t="s">
        <v>2948</v>
      </c>
      <c r="AC90" s="789" t="s">
        <v>2948</v>
      </c>
      <c r="AD90" s="14" t="s">
        <v>245</v>
      </c>
      <c r="AE90" s="14">
        <v>1138183892</v>
      </c>
      <c r="AF90" s="546" t="s">
        <v>283</v>
      </c>
      <c r="AG90" s="712" t="s">
        <v>2910</v>
      </c>
      <c r="AH90" s="20" t="s">
        <v>1938</v>
      </c>
    </row>
    <row r="91" spans="2:34" ht="20.25" customHeight="1" outlineLevel="1">
      <c r="B91" s="655">
        <v>88</v>
      </c>
      <c r="C91" s="24" t="s">
        <v>421</v>
      </c>
      <c r="D91" s="656" t="s">
        <v>1311</v>
      </c>
      <c r="E91" s="661" t="s">
        <v>820</v>
      </c>
      <c r="F91" s="740">
        <v>2019</v>
      </c>
      <c r="G91" s="657" t="s">
        <v>1866</v>
      </c>
      <c r="H91" s="41" t="s">
        <v>186</v>
      </c>
      <c r="I91" s="14" t="s">
        <v>76</v>
      </c>
      <c r="J91" s="657" t="s">
        <v>2952</v>
      </c>
      <c r="K91" s="800" t="s">
        <v>2949</v>
      </c>
      <c r="L91" s="767"/>
      <c r="M91" s="53">
        <v>14498000</v>
      </c>
      <c r="N91" s="823"/>
      <c r="O91" s="800"/>
      <c r="P91" s="590"/>
      <c r="Q91" s="590"/>
      <c r="R91" s="590"/>
      <c r="S91" s="53" t="s">
        <v>2388</v>
      </c>
      <c r="T91" s="53" t="s">
        <v>2388</v>
      </c>
      <c r="U91" s="53" t="s">
        <v>2388</v>
      </c>
      <c r="V91" s="744" t="s">
        <v>2388</v>
      </c>
      <c r="W91" s="756" t="s">
        <v>2881</v>
      </c>
      <c r="X91" s="128">
        <v>43642</v>
      </c>
      <c r="Y91" s="128">
        <v>43642</v>
      </c>
      <c r="Z91" s="128">
        <v>43658</v>
      </c>
      <c r="AA91" s="560"/>
      <c r="AB91" s="789" t="s">
        <v>2948</v>
      </c>
      <c r="AC91" s="789" t="s">
        <v>2948</v>
      </c>
      <c r="AD91" s="14" t="s">
        <v>242</v>
      </c>
      <c r="AE91" s="14">
        <v>1213035875</v>
      </c>
      <c r="AF91" s="546" t="s">
        <v>281</v>
      </c>
      <c r="AG91" s="712" t="s">
        <v>2911</v>
      </c>
      <c r="AH91" s="20" t="s">
        <v>1938</v>
      </c>
    </row>
    <row r="92" spans="2:34" ht="20.25" customHeight="1" outlineLevel="1">
      <c r="B92" s="655">
        <v>89</v>
      </c>
      <c r="C92" s="24" t="s">
        <v>421</v>
      </c>
      <c r="D92" s="656" t="s">
        <v>1905</v>
      </c>
      <c r="E92" s="661" t="s">
        <v>821</v>
      </c>
      <c r="F92" s="740">
        <v>2019</v>
      </c>
      <c r="G92" s="657" t="s">
        <v>1866</v>
      </c>
      <c r="H92" s="42" t="s">
        <v>691</v>
      </c>
      <c r="I92" s="14" t="s">
        <v>1830</v>
      </c>
      <c r="J92" s="796"/>
      <c r="K92" s="767"/>
      <c r="L92" s="767"/>
      <c r="M92" s="53">
        <v>39325000</v>
      </c>
      <c r="N92" s="823"/>
      <c r="O92" s="800"/>
      <c r="P92" s="590"/>
      <c r="Q92" s="590"/>
      <c r="R92" s="590"/>
      <c r="S92" s="557" t="s">
        <v>2859</v>
      </c>
      <c r="T92" s="557">
        <v>43637</v>
      </c>
      <c r="U92" s="557">
        <v>43641</v>
      </c>
      <c r="V92" s="744"/>
      <c r="W92" s="756">
        <v>3</v>
      </c>
      <c r="X92" s="128">
        <v>43643</v>
      </c>
      <c r="Y92" s="128">
        <v>43643</v>
      </c>
      <c r="Z92" s="128">
        <v>43651</v>
      </c>
      <c r="AA92" s="560"/>
      <c r="AB92" s="789" t="s">
        <v>2948</v>
      </c>
      <c r="AC92" s="789" t="s">
        <v>2948</v>
      </c>
      <c r="AD92" s="127" t="s">
        <v>694</v>
      </c>
      <c r="AE92" s="14">
        <v>1052229788</v>
      </c>
      <c r="AF92" s="546" t="s">
        <v>692</v>
      </c>
      <c r="AG92" s="712" t="s">
        <v>2912</v>
      </c>
      <c r="AH92" s="301" t="s">
        <v>1740</v>
      </c>
    </row>
    <row r="93" spans="2:34" ht="20.25" customHeight="1" outlineLevel="1">
      <c r="B93" s="655">
        <v>90</v>
      </c>
      <c r="C93" s="24" t="s">
        <v>421</v>
      </c>
      <c r="D93" s="656" t="s">
        <v>1360</v>
      </c>
      <c r="E93" s="661" t="s">
        <v>822</v>
      </c>
      <c r="F93" s="740">
        <v>2019</v>
      </c>
      <c r="G93" s="657" t="s">
        <v>1866</v>
      </c>
      <c r="H93" s="41" t="s">
        <v>175</v>
      </c>
      <c r="I93" s="14" t="s">
        <v>76</v>
      </c>
      <c r="J93" s="657" t="s">
        <v>2952</v>
      </c>
      <c r="K93" s="800" t="s">
        <v>2949</v>
      </c>
      <c r="L93" s="767"/>
      <c r="M93" s="53">
        <v>6842000</v>
      </c>
      <c r="N93" s="823"/>
      <c r="O93" s="800"/>
      <c r="P93" s="590"/>
      <c r="Q93" s="590"/>
      <c r="R93" s="590"/>
      <c r="S93" s="53" t="s">
        <v>2388</v>
      </c>
      <c r="T93" s="53" t="s">
        <v>2388</v>
      </c>
      <c r="U93" s="53" t="s">
        <v>2388</v>
      </c>
      <c r="V93" s="744" t="s">
        <v>2388</v>
      </c>
      <c r="W93" s="756" t="s">
        <v>2881</v>
      </c>
      <c r="X93" s="128">
        <v>43644</v>
      </c>
      <c r="Y93" s="128">
        <v>43644</v>
      </c>
      <c r="Z93" s="128">
        <v>43663</v>
      </c>
      <c r="AA93" s="560"/>
      <c r="AB93" s="789" t="s">
        <v>2948</v>
      </c>
      <c r="AC93" s="789" t="s">
        <v>2948</v>
      </c>
      <c r="AD93" s="14" t="s">
        <v>142</v>
      </c>
      <c r="AE93" s="14">
        <v>2208752044</v>
      </c>
      <c r="AF93" s="546" t="s">
        <v>273</v>
      </c>
      <c r="AG93" s="712" t="s">
        <v>2901</v>
      </c>
      <c r="AH93" s="20" t="s">
        <v>1938</v>
      </c>
    </row>
    <row r="94" spans="2:34" ht="20.25" customHeight="1" outlineLevel="1">
      <c r="B94" s="655">
        <v>91</v>
      </c>
      <c r="C94" s="24" t="s">
        <v>421</v>
      </c>
      <c r="D94" s="656" t="s">
        <v>1906</v>
      </c>
      <c r="E94" s="661" t="s">
        <v>823</v>
      </c>
      <c r="F94" s="740">
        <v>2019</v>
      </c>
      <c r="G94" s="658" t="s">
        <v>1866</v>
      </c>
      <c r="H94" s="41" t="s">
        <v>191</v>
      </c>
      <c r="I94" s="14" t="s">
        <v>76</v>
      </c>
      <c r="J94" s="658" t="s">
        <v>2952</v>
      </c>
      <c r="K94" s="800" t="s">
        <v>2949</v>
      </c>
      <c r="L94" s="767"/>
      <c r="M94" s="53">
        <v>7370000</v>
      </c>
      <c r="N94" s="823"/>
      <c r="O94" s="800"/>
      <c r="P94" s="590"/>
      <c r="Q94" s="590"/>
      <c r="R94" s="590"/>
      <c r="S94" s="53" t="s">
        <v>2388</v>
      </c>
      <c r="T94" s="53" t="s">
        <v>2388</v>
      </c>
      <c r="U94" s="53" t="s">
        <v>2388</v>
      </c>
      <c r="V94" s="744" t="s">
        <v>2388</v>
      </c>
      <c r="W94" s="756" t="s">
        <v>2881</v>
      </c>
      <c r="X94" s="128">
        <v>43646</v>
      </c>
      <c r="Y94" s="128">
        <v>43646</v>
      </c>
      <c r="Z94" s="128">
        <v>43665</v>
      </c>
      <c r="AA94" s="560"/>
      <c r="AB94" s="789" t="s">
        <v>2948</v>
      </c>
      <c r="AC94" s="789" t="s">
        <v>2948</v>
      </c>
      <c r="AD94" s="14" t="s">
        <v>246</v>
      </c>
      <c r="AE94" s="14">
        <v>1076365459</v>
      </c>
      <c r="AF94" s="546" t="s">
        <v>284</v>
      </c>
      <c r="AG94" s="712" t="s">
        <v>2913</v>
      </c>
      <c r="AH94" s="20" t="s">
        <v>1938</v>
      </c>
    </row>
    <row r="95" spans="2:34" ht="20.25" customHeight="1" outlineLevel="1">
      <c r="B95" s="655">
        <v>92</v>
      </c>
      <c r="C95" s="24" t="s">
        <v>264</v>
      </c>
      <c r="D95" s="656" t="s">
        <v>1759</v>
      </c>
      <c r="E95" s="661" t="s">
        <v>824</v>
      </c>
      <c r="F95" s="740">
        <v>2019</v>
      </c>
      <c r="G95" s="657" t="s">
        <v>1866</v>
      </c>
      <c r="H95" s="41" t="s">
        <v>193</v>
      </c>
      <c r="I95" s="14" t="s">
        <v>76</v>
      </c>
      <c r="J95" s="657" t="s">
        <v>2952</v>
      </c>
      <c r="K95" s="800" t="s">
        <v>2949</v>
      </c>
      <c r="L95" s="767"/>
      <c r="M95" s="53">
        <v>7470000</v>
      </c>
      <c r="N95" s="823"/>
      <c r="O95" s="800"/>
      <c r="P95" s="590"/>
      <c r="Q95" s="590"/>
      <c r="R95" s="590"/>
      <c r="S95" s="53" t="s">
        <v>2388</v>
      </c>
      <c r="T95" s="53" t="s">
        <v>2388</v>
      </c>
      <c r="U95" s="53" t="s">
        <v>2388</v>
      </c>
      <c r="V95" s="744" t="s">
        <v>2388</v>
      </c>
      <c r="W95" s="756" t="s">
        <v>2881</v>
      </c>
      <c r="X95" s="120">
        <v>43647</v>
      </c>
      <c r="Y95" s="120">
        <v>43647</v>
      </c>
      <c r="Z95" s="120">
        <v>43656</v>
      </c>
      <c r="AA95" s="774"/>
      <c r="AB95" s="790" t="s">
        <v>2948</v>
      </c>
      <c r="AC95" s="790" t="s">
        <v>2948</v>
      </c>
      <c r="AD95" s="14" t="s">
        <v>248</v>
      </c>
      <c r="AE95" s="14">
        <v>1283403784</v>
      </c>
      <c r="AF95" s="546" t="s">
        <v>293</v>
      </c>
      <c r="AG95" s="712" t="s">
        <v>2914</v>
      </c>
      <c r="AH95" s="20" t="s">
        <v>1938</v>
      </c>
    </row>
    <row r="96" spans="2:34" ht="20.25" customHeight="1" outlineLevel="1">
      <c r="B96" s="655">
        <v>93</v>
      </c>
      <c r="C96" s="24" t="s">
        <v>421</v>
      </c>
      <c r="D96" s="656" t="s">
        <v>2746</v>
      </c>
      <c r="E96" s="661" t="s">
        <v>825</v>
      </c>
      <c r="F96" s="740">
        <v>2019</v>
      </c>
      <c r="G96" s="657" t="s">
        <v>1865</v>
      </c>
      <c r="H96" s="41" t="s">
        <v>522</v>
      </c>
      <c r="I96" s="24" t="s">
        <v>975</v>
      </c>
      <c r="J96" s="796"/>
      <c r="K96" s="767"/>
      <c r="L96" s="767"/>
      <c r="M96" s="53">
        <v>44000000</v>
      </c>
      <c r="N96" s="777"/>
      <c r="O96" s="767"/>
      <c r="P96" s="590"/>
      <c r="Q96" s="590"/>
      <c r="R96" s="590"/>
      <c r="S96" s="704" t="s">
        <v>2860</v>
      </c>
      <c r="T96" s="557">
        <v>43613</v>
      </c>
      <c r="U96" s="557">
        <v>43626</v>
      </c>
      <c r="V96" s="747"/>
      <c r="W96" s="756">
        <v>6</v>
      </c>
      <c r="X96" s="557">
        <v>43647</v>
      </c>
      <c r="Y96" s="557">
        <v>43647</v>
      </c>
      <c r="Z96" s="557">
        <v>43829</v>
      </c>
      <c r="AA96" s="560"/>
      <c r="AB96" s="560"/>
      <c r="AC96" s="560"/>
      <c r="AD96" s="14" t="s">
        <v>254</v>
      </c>
      <c r="AE96" s="24">
        <v>1078735795</v>
      </c>
      <c r="AF96" s="546" t="s">
        <v>290</v>
      </c>
      <c r="AG96" s="20" t="s">
        <v>2419</v>
      </c>
      <c r="AH96" s="20" t="s">
        <v>1740</v>
      </c>
    </row>
    <row r="97" spans="2:34" ht="20.25" customHeight="1" outlineLevel="1">
      <c r="B97" s="655">
        <v>94</v>
      </c>
      <c r="C97" s="24" t="s">
        <v>421</v>
      </c>
      <c r="D97" s="656" t="s">
        <v>1360</v>
      </c>
      <c r="E97" s="661" t="s">
        <v>826</v>
      </c>
      <c r="F97" s="740">
        <v>2019</v>
      </c>
      <c r="G97" s="657" t="s">
        <v>1866</v>
      </c>
      <c r="H97" s="42" t="s">
        <v>710</v>
      </c>
      <c r="I97" s="14" t="s">
        <v>76</v>
      </c>
      <c r="J97" s="657" t="s">
        <v>2952</v>
      </c>
      <c r="K97" s="800" t="s">
        <v>2949</v>
      </c>
      <c r="L97" s="767"/>
      <c r="M97" s="53">
        <v>18082700</v>
      </c>
      <c r="N97" s="823"/>
      <c r="O97" s="800"/>
      <c r="P97" s="590"/>
      <c r="Q97" s="590"/>
      <c r="R97" s="590"/>
      <c r="S97" s="53" t="s">
        <v>2388</v>
      </c>
      <c r="T97" s="557" t="s">
        <v>2388</v>
      </c>
      <c r="U97" s="557" t="s">
        <v>2388</v>
      </c>
      <c r="V97" s="744" t="s">
        <v>2388</v>
      </c>
      <c r="W97" s="756" t="s">
        <v>2881</v>
      </c>
      <c r="X97" s="128">
        <v>43650</v>
      </c>
      <c r="Y97" s="128">
        <v>43650</v>
      </c>
      <c r="Z97" s="128" t="s">
        <v>711</v>
      </c>
      <c r="AA97" s="560"/>
      <c r="AB97" s="789" t="s">
        <v>2948</v>
      </c>
      <c r="AC97" s="789" t="s">
        <v>2948</v>
      </c>
      <c r="AD97" s="127" t="s">
        <v>712</v>
      </c>
      <c r="AE97" s="14">
        <v>5568800724</v>
      </c>
      <c r="AF97" s="546" t="s">
        <v>714</v>
      </c>
      <c r="AG97" s="712" t="s">
        <v>2915</v>
      </c>
      <c r="AH97" s="20" t="s">
        <v>1938</v>
      </c>
    </row>
    <row r="98" spans="2:34" ht="20.25" customHeight="1" outlineLevel="1">
      <c r="B98" s="655">
        <v>95</v>
      </c>
      <c r="C98" s="24" t="s">
        <v>421</v>
      </c>
      <c r="D98" s="656" t="s">
        <v>1906</v>
      </c>
      <c r="E98" s="661" t="s">
        <v>827</v>
      </c>
      <c r="F98" s="740">
        <v>2019</v>
      </c>
      <c r="G98" s="657" t="s">
        <v>1866</v>
      </c>
      <c r="H98" s="42" t="s">
        <v>703</v>
      </c>
      <c r="I98" s="14" t="s">
        <v>76</v>
      </c>
      <c r="J98" s="657" t="s">
        <v>2952</v>
      </c>
      <c r="K98" s="800" t="s">
        <v>2949</v>
      </c>
      <c r="L98" s="767"/>
      <c r="M98" s="53">
        <v>14888880</v>
      </c>
      <c r="N98" s="823"/>
      <c r="O98" s="800"/>
      <c r="P98" s="590"/>
      <c r="Q98" s="590"/>
      <c r="R98" s="590"/>
      <c r="S98" s="53" t="s">
        <v>2388</v>
      </c>
      <c r="T98" s="557" t="s">
        <v>2388</v>
      </c>
      <c r="U98" s="557" t="s">
        <v>2388</v>
      </c>
      <c r="V98" s="744" t="s">
        <v>2388</v>
      </c>
      <c r="W98" s="756" t="s">
        <v>2881</v>
      </c>
      <c r="X98" s="128">
        <v>43654</v>
      </c>
      <c r="Y98" s="128">
        <v>43654</v>
      </c>
      <c r="Z98" s="128">
        <v>43672</v>
      </c>
      <c r="AA98" s="560"/>
      <c r="AB98" s="789" t="s">
        <v>2948</v>
      </c>
      <c r="AC98" s="789" t="s">
        <v>2948</v>
      </c>
      <c r="AD98" s="127" t="s">
        <v>704</v>
      </c>
      <c r="AE98" s="14">
        <v>4535600123</v>
      </c>
      <c r="AF98" s="546" t="s">
        <v>706</v>
      </c>
      <c r="AG98" s="712" t="s">
        <v>2916</v>
      </c>
      <c r="AH98" s="20" t="s">
        <v>1938</v>
      </c>
    </row>
    <row r="99" spans="2:34" ht="20.25" customHeight="1" outlineLevel="1">
      <c r="B99" s="655">
        <v>96</v>
      </c>
      <c r="C99" s="24" t="s">
        <v>421</v>
      </c>
      <c r="D99" s="656" t="s">
        <v>1906</v>
      </c>
      <c r="E99" s="661" t="s">
        <v>828</v>
      </c>
      <c r="F99" s="740">
        <v>2019</v>
      </c>
      <c r="G99" s="657" t="s">
        <v>1865</v>
      </c>
      <c r="H99" s="41" t="s">
        <v>194</v>
      </c>
      <c r="I99" s="14" t="s">
        <v>76</v>
      </c>
      <c r="J99" s="657" t="s">
        <v>2952</v>
      </c>
      <c r="K99" s="800" t="s">
        <v>2949</v>
      </c>
      <c r="L99" s="767"/>
      <c r="M99" s="53">
        <v>9779000</v>
      </c>
      <c r="N99" s="777"/>
      <c r="O99" s="767"/>
      <c r="P99" s="590"/>
      <c r="Q99" s="590"/>
      <c r="R99" s="590"/>
      <c r="S99" s="53" t="s">
        <v>2388</v>
      </c>
      <c r="T99" s="53" t="s">
        <v>2388</v>
      </c>
      <c r="U99" s="53" t="s">
        <v>2388</v>
      </c>
      <c r="V99" s="744" t="s">
        <v>2388</v>
      </c>
      <c r="W99" s="756" t="s">
        <v>2881</v>
      </c>
      <c r="X99" s="128">
        <v>43663</v>
      </c>
      <c r="Y99" s="128">
        <v>43663</v>
      </c>
      <c r="Z99" s="128">
        <v>43665</v>
      </c>
      <c r="AA99" s="560"/>
      <c r="AB99" s="560"/>
      <c r="AC99" s="560"/>
      <c r="AD99" s="14" t="s">
        <v>249</v>
      </c>
      <c r="AE99" s="14">
        <v>6068189272</v>
      </c>
      <c r="AF99" s="546" t="s">
        <v>286</v>
      </c>
      <c r="AG99" s="712" t="s">
        <v>2896</v>
      </c>
      <c r="AH99" s="20" t="s">
        <v>1938</v>
      </c>
    </row>
    <row r="100" spans="2:34" ht="20.25" customHeight="1" outlineLevel="1">
      <c r="B100" s="655">
        <v>97</v>
      </c>
      <c r="C100" s="24" t="s">
        <v>421</v>
      </c>
      <c r="D100" s="656" t="s">
        <v>1759</v>
      </c>
      <c r="E100" s="661" t="s">
        <v>829</v>
      </c>
      <c r="F100" s="740">
        <v>2019</v>
      </c>
      <c r="G100" s="657" t="s">
        <v>1866</v>
      </c>
      <c r="H100" s="42" t="s">
        <v>699</v>
      </c>
      <c r="I100" s="539" t="s">
        <v>76</v>
      </c>
      <c r="J100" s="657" t="s">
        <v>2952</v>
      </c>
      <c r="K100" s="800" t="s">
        <v>2949</v>
      </c>
      <c r="L100" s="767"/>
      <c r="M100" s="53">
        <v>31944000</v>
      </c>
      <c r="N100" s="823"/>
      <c r="O100" s="800"/>
      <c r="P100" s="590"/>
      <c r="Q100" s="590"/>
      <c r="R100" s="590"/>
      <c r="S100" s="53" t="s">
        <v>2758</v>
      </c>
      <c r="T100" s="557">
        <v>43633</v>
      </c>
      <c r="U100" s="557">
        <v>43637</v>
      </c>
      <c r="V100" s="744"/>
      <c r="W100" s="756" t="s">
        <v>2881</v>
      </c>
      <c r="X100" s="128">
        <v>43664</v>
      </c>
      <c r="Y100" s="128">
        <v>43664</v>
      </c>
      <c r="Z100" s="128">
        <v>43677</v>
      </c>
      <c r="AA100" s="560"/>
      <c r="AB100" s="789" t="s">
        <v>2948</v>
      </c>
      <c r="AC100" s="789" t="s">
        <v>2948</v>
      </c>
      <c r="AD100" s="127" t="s">
        <v>652</v>
      </c>
      <c r="AE100" s="73">
        <v>1288636042</v>
      </c>
      <c r="AF100" s="546" t="s">
        <v>296</v>
      </c>
      <c r="AG100" s="831" t="s">
        <v>2405</v>
      </c>
      <c r="AH100" s="20" t="s">
        <v>1798</v>
      </c>
    </row>
    <row r="101" spans="2:34" ht="20.25" customHeight="1" outlineLevel="1">
      <c r="B101" s="655">
        <v>98</v>
      </c>
      <c r="C101" s="24" t="s">
        <v>421</v>
      </c>
      <c r="D101" s="656" t="s">
        <v>1759</v>
      </c>
      <c r="E101" s="661" t="s">
        <v>830</v>
      </c>
      <c r="F101" s="740">
        <v>2019</v>
      </c>
      <c r="G101" s="657" t="s">
        <v>1866</v>
      </c>
      <c r="H101" s="41" t="s">
        <v>195</v>
      </c>
      <c r="I101" s="14" t="s">
        <v>76</v>
      </c>
      <c r="J101" s="657" t="s">
        <v>2952</v>
      </c>
      <c r="K101" s="800" t="s">
        <v>2949</v>
      </c>
      <c r="L101" s="767"/>
      <c r="M101" s="53">
        <v>14453010</v>
      </c>
      <c r="N101" s="823"/>
      <c r="O101" s="800"/>
      <c r="P101" s="590"/>
      <c r="Q101" s="590"/>
      <c r="R101" s="590"/>
      <c r="S101" s="53" t="s">
        <v>2388</v>
      </c>
      <c r="T101" s="557" t="s">
        <v>2388</v>
      </c>
      <c r="U101" s="557" t="s">
        <v>2388</v>
      </c>
      <c r="V101" s="744" t="s">
        <v>2388</v>
      </c>
      <c r="W101" s="756" t="s">
        <v>2881</v>
      </c>
      <c r="X101" s="128">
        <v>43678</v>
      </c>
      <c r="Y101" s="128">
        <v>43678</v>
      </c>
      <c r="Z101" s="128">
        <v>43738</v>
      </c>
      <c r="AA101" s="560"/>
      <c r="AB101" s="789" t="s">
        <v>2948</v>
      </c>
      <c r="AC101" s="789" t="s">
        <v>2948</v>
      </c>
      <c r="AD101" s="14" t="s">
        <v>250</v>
      </c>
      <c r="AE101" s="73">
        <v>1078703648</v>
      </c>
      <c r="AF101" s="546" t="s">
        <v>1807</v>
      </c>
      <c r="AG101" s="712" t="s">
        <v>2888</v>
      </c>
      <c r="AH101" s="20" t="s">
        <v>1938</v>
      </c>
    </row>
    <row r="102" spans="2:34" ht="20.25" customHeight="1" outlineLevel="1">
      <c r="B102" s="655">
        <v>99</v>
      </c>
      <c r="C102" s="24" t="s">
        <v>421</v>
      </c>
      <c r="D102" s="656" t="s">
        <v>1759</v>
      </c>
      <c r="E102" s="661" t="s">
        <v>831</v>
      </c>
      <c r="F102" s="740">
        <v>2019</v>
      </c>
      <c r="G102" s="657" t="s">
        <v>1865</v>
      </c>
      <c r="H102" s="41" t="s">
        <v>196</v>
      </c>
      <c r="I102" s="14" t="s">
        <v>76</v>
      </c>
      <c r="J102" s="657" t="s">
        <v>2952</v>
      </c>
      <c r="K102" s="800" t="s">
        <v>2949</v>
      </c>
      <c r="L102" s="767"/>
      <c r="M102" s="53">
        <v>5346040</v>
      </c>
      <c r="N102" s="777"/>
      <c r="O102" s="767"/>
      <c r="P102" s="590"/>
      <c r="Q102" s="590"/>
      <c r="R102" s="590"/>
      <c r="S102" s="53" t="s">
        <v>2388</v>
      </c>
      <c r="T102" s="53" t="s">
        <v>2388</v>
      </c>
      <c r="U102" s="53" t="s">
        <v>2388</v>
      </c>
      <c r="V102" s="744" t="s">
        <v>2388</v>
      </c>
      <c r="W102" s="756" t="s">
        <v>2881</v>
      </c>
      <c r="X102" s="128">
        <v>43682</v>
      </c>
      <c r="Y102" s="128">
        <v>43682</v>
      </c>
      <c r="Z102" s="128">
        <v>43707</v>
      </c>
      <c r="AA102" s="560"/>
      <c r="AB102" s="560"/>
      <c r="AC102" s="560"/>
      <c r="AD102" s="14" t="s">
        <v>251</v>
      </c>
      <c r="AE102" s="14">
        <v>2148674269</v>
      </c>
      <c r="AF102" s="546" t="s">
        <v>288</v>
      </c>
      <c r="AG102" s="712" t="s">
        <v>2917</v>
      </c>
      <c r="AH102" s="20" t="s">
        <v>1938</v>
      </c>
    </row>
    <row r="103" spans="2:34" ht="20.25" customHeight="1" outlineLevel="1">
      <c r="B103" s="655">
        <v>100</v>
      </c>
      <c r="C103" s="24" t="s">
        <v>264</v>
      </c>
      <c r="D103" s="656" t="s">
        <v>1905</v>
      </c>
      <c r="E103" s="661" t="s">
        <v>832</v>
      </c>
      <c r="F103" s="740">
        <v>2019</v>
      </c>
      <c r="G103" s="658" t="s">
        <v>1865</v>
      </c>
      <c r="H103" s="41" t="s">
        <v>197</v>
      </c>
      <c r="I103" s="14" t="s">
        <v>76</v>
      </c>
      <c r="J103" s="658" t="s">
        <v>2952</v>
      </c>
      <c r="K103" s="800" t="s">
        <v>2949</v>
      </c>
      <c r="L103" s="767"/>
      <c r="M103" s="53">
        <v>5082000</v>
      </c>
      <c r="N103" s="777"/>
      <c r="O103" s="767"/>
      <c r="P103" s="590"/>
      <c r="Q103" s="590"/>
      <c r="R103" s="590"/>
      <c r="S103" s="53" t="s">
        <v>2388</v>
      </c>
      <c r="T103" s="53" t="s">
        <v>2388</v>
      </c>
      <c r="U103" s="53" t="s">
        <v>2388</v>
      </c>
      <c r="V103" s="744" t="s">
        <v>2388</v>
      </c>
      <c r="W103" s="756" t="s">
        <v>2881</v>
      </c>
      <c r="X103" s="120">
        <v>43682</v>
      </c>
      <c r="Y103" s="120">
        <v>43682</v>
      </c>
      <c r="Z103" s="120">
        <v>43725</v>
      </c>
      <c r="AA103" s="774"/>
      <c r="AB103" s="774"/>
      <c r="AC103" s="774"/>
      <c r="AD103" s="14" t="s">
        <v>252</v>
      </c>
      <c r="AE103" s="14">
        <v>1052229788</v>
      </c>
      <c r="AF103" s="546" t="s">
        <v>289</v>
      </c>
      <c r="AG103" s="712" t="s">
        <v>2912</v>
      </c>
      <c r="AH103" s="20" t="s">
        <v>1938</v>
      </c>
    </row>
    <row r="104" spans="2:34" ht="20.25" customHeight="1" outlineLevel="1">
      <c r="B104" s="655">
        <v>101</v>
      </c>
      <c r="C104" s="24" t="s">
        <v>421</v>
      </c>
      <c r="D104" s="656" t="s">
        <v>1759</v>
      </c>
      <c r="E104" s="661" t="s">
        <v>833</v>
      </c>
      <c r="F104" s="740">
        <v>2019</v>
      </c>
      <c r="G104" s="658" t="s">
        <v>1865</v>
      </c>
      <c r="H104" s="41" t="s">
        <v>198</v>
      </c>
      <c r="I104" s="14" t="s">
        <v>76</v>
      </c>
      <c r="J104" s="658" t="s">
        <v>2952</v>
      </c>
      <c r="K104" s="800" t="s">
        <v>2949</v>
      </c>
      <c r="L104" s="767"/>
      <c r="M104" s="53">
        <v>6824400</v>
      </c>
      <c r="N104" s="777"/>
      <c r="O104" s="767"/>
      <c r="P104" s="590"/>
      <c r="Q104" s="590"/>
      <c r="R104" s="590"/>
      <c r="S104" s="53" t="s">
        <v>2388</v>
      </c>
      <c r="T104" s="53" t="s">
        <v>2388</v>
      </c>
      <c r="U104" s="53" t="s">
        <v>2388</v>
      </c>
      <c r="V104" s="744" t="s">
        <v>2388</v>
      </c>
      <c r="W104" s="756" t="s">
        <v>2881</v>
      </c>
      <c r="X104" s="128">
        <v>43704</v>
      </c>
      <c r="Y104" s="128">
        <v>43704</v>
      </c>
      <c r="Z104" s="128">
        <v>43769</v>
      </c>
      <c r="AA104" s="560"/>
      <c r="AB104" s="560"/>
      <c r="AC104" s="560"/>
      <c r="AD104" s="14" t="s">
        <v>233</v>
      </c>
      <c r="AE104" s="73">
        <v>1138629821</v>
      </c>
      <c r="AF104" s="546" t="s">
        <v>1804</v>
      </c>
      <c r="AG104" s="20" t="s">
        <v>2593</v>
      </c>
      <c r="AH104" s="20" t="s">
        <v>1938</v>
      </c>
    </row>
    <row r="105" spans="2:34" ht="20.25" customHeight="1" outlineLevel="1">
      <c r="B105" s="655">
        <v>102</v>
      </c>
      <c r="C105" s="24" t="s">
        <v>421</v>
      </c>
      <c r="D105" s="656" t="s">
        <v>1906</v>
      </c>
      <c r="E105" s="661" t="s">
        <v>834</v>
      </c>
      <c r="F105" s="740">
        <v>2019</v>
      </c>
      <c r="G105" s="658" t="s">
        <v>1865</v>
      </c>
      <c r="H105" s="41" t="s">
        <v>731</v>
      </c>
      <c r="I105" s="14" t="s">
        <v>76</v>
      </c>
      <c r="J105" s="658" t="s">
        <v>2952</v>
      </c>
      <c r="K105" s="800" t="s">
        <v>2949</v>
      </c>
      <c r="L105" s="767"/>
      <c r="M105" s="53">
        <v>23243000</v>
      </c>
      <c r="N105" s="777"/>
      <c r="O105" s="767"/>
      <c r="P105" s="590"/>
      <c r="Q105" s="590"/>
      <c r="R105" s="590"/>
      <c r="S105" s="53" t="s">
        <v>2388</v>
      </c>
      <c r="T105" s="53" t="s">
        <v>2388</v>
      </c>
      <c r="U105" s="53" t="s">
        <v>2388</v>
      </c>
      <c r="V105" s="744" t="s">
        <v>2388</v>
      </c>
      <c r="W105" s="756" t="s">
        <v>2881</v>
      </c>
      <c r="X105" s="128">
        <v>43719</v>
      </c>
      <c r="Y105" s="128">
        <v>43719</v>
      </c>
      <c r="Z105" s="128">
        <v>43763</v>
      </c>
      <c r="AA105" s="560"/>
      <c r="AB105" s="560"/>
      <c r="AC105" s="560"/>
      <c r="AD105" s="14" t="s">
        <v>253</v>
      </c>
      <c r="AE105" s="14">
        <v>2208752044</v>
      </c>
      <c r="AF105" s="546" t="s">
        <v>273</v>
      </c>
      <c r="AG105" s="712" t="s">
        <v>2901</v>
      </c>
      <c r="AH105" s="20" t="s">
        <v>1798</v>
      </c>
    </row>
    <row r="106" spans="2:34" ht="20.25" customHeight="1" outlineLevel="1">
      <c r="B106" s="655">
        <v>103</v>
      </c>
      <c r="C106" s="24" t="s">
        <v>421</v>
      </c>
      <c r="D106" s="656" t="s">
        <v>1311</v>
      </c>
      <c r="E106" s="661" t="s">
        <v>835</v>
      </c>
      <c r="F106" s="740">
        <v>2019</v>
      </c>
      <c r="G106" s="657" t="s">
        <v>1865</v>
      </c>
      <c r="H106" s="41" t="s">
        <v>202</v>
      </c>
      <c r="I106" s="14" t="s">
        <v>76</v>
      </c>
      <c r="J106" s="657" t="s">
        <v>2952</v>
      </c>
      <c r="K106" s="800" t="s">
        <v>2949</v>
      </c>
      <c r="L106" s="767"/>
      <c r="M106" s="53">
        <v>19400000</v>
      </c>
      <c r="N106" s="777"/>
      <c r="O106" s="767"/>
      <c r="P106" s="590"/>
      <c r="Q106" s="590"/>
      <c r="R106" s="590"/>
      <c r="S106" s="53" t="s">
        <v>2388</v>
      </c>
      <c r="T106" s="557" t="s">
        <v>2388</v>
      </c>
      <c r="U106" s="557" t="s">
        <v>2388</v>
      </c>
      <c r="V106" s="744" t="s">
        <v>2388</v>
      </c>
      <c r="W106" s="756" t="s">
        <v>2881</v>
      </c>
      <c r="X106" s="120">
        <v>43753</v>
      </c>
      <c r="Y106" s="120">
        <v>43753</v>
      </c>
      <c r="Z106" s="120">
        <v>43826</v>
      </c>
      <c r="AA106" s="774"/>
      <c r="AB106" s="774"/>
      <c r="AC106" s="774"/>
      <c r="AD106" s="14" t="s">
        <v>256</v>
      </c>
      <c r="AE106" s="14">
        <v>2208729316</v>
      </c>
      <c r="AF106" s="546" t="s">
        <v>292</v>
      </c>
      <c r="AG106" s="712" t="s">
        <v>2918</v>
      </c>
      <c r="AH106" s="20" t="s">
        <v>1938</v>
      </c>
    </row>
    <row r="107" spans="2:34" ht="20.25" customHeight="1" outlineLevel="1">
      <c r="B107" s="655">
        <v>104</v>
      </c>
      <c r="C107" s="656" t="s">
        <v>421</v>
      </c>
      <c r="D107" s="656" t="s">
        <v>2746</v>
      </c>
      <c r="E107" s="661" t="s">
        <v>836</v>
      </c>
      <c r="F107" s="740">
        <v>2019</v>
      </c>
      <c r="G107" s="658" t="s">
        <v>1865</v>
      </c>
      <c r="H107" s="41" t="s">
        <v>1835</v>
      </c>
      <c r="I107" s="14" t="s">
        <v>76</v>
      </c>
      <c r="J107" s="658" t="s">
        <v>2952</v>
      </c>
      <c r="K107" s="800" t="s">
        <v>2949</v>
      </c>
      <c r="L107" s="767"/>
      <c r="M107" s="53">
        <v>19400000</v>
      </c>
      <c r="N107" s="777"/>
      <c r="O107" s="767"/>
      <c r="P107" s="590"/>
      <c r="Q107" s="590"/>
      <c r="R107" s="590"/>
      <c r="S107" s="53" t="s">
        <v>2388</v>
      </c>
      <c r="T107" s="53" t="s">
        <v>2388</v>
      </c>
      <c r="U107" s="53" t="s">
        <v>2388</v>
      </c>
      <c r="V107" s="744" t="s">
        <v>2388</v>
      </c>
      <c r="W107" s="756" t="s">
        <v>2881</v>
      </c>
      <c r="X107" s="120">
        <v>43754</v>
      </c>
      <c r="Y107" s="120">
        <v>43754</v>
      </c>
      <c r="Z107" s="120">
        <v>43803</v>
      </c>
      <c r="AA107" s="774"/>
      <c r="AB107" s="774"/>
      <c r="AC107" s="774"/>
      <c r="AD107" s="14" t="s">
        <v>254</v>
      </c>
      <c r="AE107" s="14">
        <v>1078735795</v>
      </c>
      <c r="AF107" s="546" t="s">
        <v>290</v>
      </c>
      <c r="AG107" s="20" t="s">
        <v>2419</v>
      </c>
      <c r="AH107" s="20" t="s">
        <v>1938</v>
      </c>
    </row>
    <row r="108" spans="2:34" ht="20.25" customHeight="1" outlineLevel="1">
      <c r="B108" s="655">
        <v>105</v>
      </c>
      <c r="C108" s="24" t="s">
        <v>421</v>
      </c>
      <c r="D108" s="656" t="s">
        <v>1311</v>
      </c>
      <c r="E108" s="661" t="s">
        <v>837</v>
      </c>
      <c r="F108" s="740">
        <v>2019</v>
      </c>
      <c r="G108" s="657" t="s">
        <v>1865</v>
      </c>
      <c r="H108" s="41" t="s">
        <v>201</v>
      </c>
      <c r="I108" s="14" t="s">
        <v>76</v>
      </c>
      <c r="J108" s="657" t="s">
        <v>2952</v>
      </c>
      <c r="K108" s="800" t="s">
        <v>2949</v>
      </c>
      <c r="L108" s="767"/>
      <c r="M108" s="53">
        <v>13530000</v>
      </c>
      <c r="N108" s="777"/>
      <c r="O108" s="767"/>
      <c r="P108" s="590"/>
      <c r="Q108" s="590"/>
      <c r="R108" s="590"/>
      <c r="S108" s="53" t="s">
        <v>2388</v>
      </c>
      <c r="T108" s="53" t="s">
        <v>2388</v>
      </c>
      <c r="U108" s="53" t="s">
        <v>2388</v>
      </c>
      <c r="V108" s="744" t="s">
        <v>2388</v>
      </c>
      <c r="W108" s="756" t="s">
        <v>2881</v>
      </c>
      <c r="X108" s="120">
        <v>43754</v>
      </c>
      <c r="Y108" s="120">
        <v>43754</v>
      </c>
      <c r="Z108" s="120">
        <v>43826</v>
      </c>
      <c r="AA108" s="774"/>
      <c r="AB108" s="774"/>
      <c r="AC108" s="774"/>
      <c r="AD108" s="14" t="s">
        <v>255</v>
      </c>
      <c r="AE108" s="24">
        <v>1198682412</v>
      </c>
      <c r="AF108" s="546" t="s">
        <v>291</v>
      </c>
      <c r="AG108" s="20" t="s">
        <v>2435</v>
      </c>
      <c r="AH108" s="20" t="s">
        <v>1938</v>
      </c>
    </row>
    <row r="109" spans="2:34" ht="20.25" customHeight="1" outlineLevel="1">
      <c r="B109" s="655">
        <v>106</v>
      </c>
      <c r="C109" s="656" t="s">
        <v>264</v>
      </c>
      <c r="D109" s="656" t="s">
        <v>1759</v>
      </c>
      <c r="E109" s="661" t="s">
        <v>838</v>
      </c>
      <c r="F109" s="740">
        <v>2019</v>
      </c>
      <c r="G109" s="657" t="s">
        <v>1866</v>
      </c>
      <c r="H109" s="41" t="s">
        <v>203</v>
      </c>
      <c r="I109" s="14" t="s">
        <v>76</v>
      </c>
      <c r="J109" s="657" t="s">
        <v>2952</v>
      </c>
      <c r="K109" s="800" t="s">
        <v>2949</v>
      </c>
      <c r="L109" s="767"/>
      <c r="M109" s="53">
        <v>8600000</v>
      </c>
      <c r="N109" s="823"/>
      <c r="O109" s="800"/>
      <c r="P109" s="590"/>
      <c r="Q109" s="590"/>
      <c r="R109" s="590"/>
      <c r="S109" s="53" t="s">
        <v>2388</v>
      </c>
      <c r="T109" s="53" t="s">
        <v>2388</v>
      </c>
      <c r="U109" s="53" t="s">
        <v>2388</v>
      </c>
      <c r="V109" s="744" t="s">
        <v>2388</v>
      </c>
      <c r="W109" s="756" t="s">
        <v>2881</v>
      </c>
      <c r="X109" s="128">
        <v>43767</v>
      </c>
      <c r="Y109" s="128">
        <v>43767</v>
      </c>
      <c r="Z109" s="128">
        <v>43797</v>
      </c>
      <c r="AA109" s="560"/>
      <c r="AB109" s="789" t="s">
        <v>2948</v>
      </c>
      <c r="AC109" s="789" t="s">
        <v>2948</v>
      </c>
      <c r="AD109" s="14" t="s">
        <v>248</v>
      </c>
      <c r="AE109" s="14">
        <v>1283403784</v>
      </c>
      <c r="AF109" s="546" t="s">
        <v>293</v>
      </c>
      <c r="AG109" s="712" t="s">
        <v>2914</v>
      </c>
      <c r="AH109" s="20" t="s">
        <v>1938</v>
      </c>
    </row>
    <row r="110" spans="2:34" ht="20.25" customHeight="1" outlineLevel="1">
      <c r="B110" s="655">
        <v>107</v>
      </c>
      <c r="C110" s="24" t="s">
        <v>264</v>
      </c>
      <c r="D110" s="656" t="s">
        <v>2743</v>
      </c>
      <c r="E110" s="661" t="s">
        <v>839</v>
      </c>
      <c r="F110" s="740">
        <v>2019</v>
      </c>
      <c r="G110" s="657" t="s">
        <v>1866</v>
      </c>
      <c r="H110" s="41" t="s">
        <v>205</v>
      </c>
      <c r="I110" s="14" t="s">
        <v>76</v>
      </c>
      <c r="J110" s="657" t="s">
        <v>2952</v>
      </c>
      <c r="K110" s="800" t="s">
        <v>2949</v>
      </c>
      <c r="L110" s="767"/>
      <c r="M110" s="53">
        <v>6876000</v>
      </c>
      <c r="N110" s="823"/>
      <c r="O110" s="800"/>
      <c r="P110" s="590"/>
      <c r="Q110" s="590"/>
      <c r="R110" s="590"/>
      <c r="S110" s="53" t="s">
        <v>2388</v>
      </c>
      <c r="T110" s="53" t="s">
        <v>2388</v>
      </c>
      <c r="U110" s="53" t="s">
        <v>2388</v>
      </c>
      <c r="V110" s="744" t="s">
        <v>2388</v>
      </c>
      <c r="W110" s="756" t="s">
        <v>2881</v>
      </c>
      <c r="X110" s="128">
        <v>43772</v>
      </c>
      <c r="Y110" s="128">
        <v>43772</v>
      </c>
      <c r="Z110" s="128">
        <v>43798</v>
      </c>
      <c r="AA110" s="560"/>
      <c r="AB110" s="789" t="s">
        <v>2948</v>
      </c>
      <c r="AC110" s="789" t="s">
        <v>2948</v>
      </c>
      <c r="AD110" s="14" t="s">
        <v>257</v>
      </c>
      <c r="AE110" s="14">
        <v>4668800101</v>
      </c>
      <c r="AF110" s="546" t="s">
        <v>679</v>
      </c>
      <c r="AG110" s="712" t="s">
        <v>2900</v>
      </c>
      <c r="AH110" s="20" t="s">
        <v>1938</v>
      </c>
    </row>
    <row r="111" spans="2:34" ht="20.25" customHeight="1" outlineLevel="1">
      <c r="B111" s="655">
        <v>108</v>
      </c>
      <c r="C111" s="24" t="s">
        <v>421</v>
      </c>
      <c r="D111" s="656" t="s">
        <v>1759</v>
      </c>
      <c r="E111" s="661" t="s">
        <v>840</v>
      </c>
      <c r="F111" s="740">
        <v>2019</v>
      </c>
      <c r="G111" s="658" t="s">
        <v>1865</v>
      </c>
      <c r="H111" s="41" t="s">
        <v>204</v>
      </c>
      <c r="I111" s="14" t="s">
        <v>76</v>
      </c>
      <c r="J111" s="658" t="s">
        <v>2952</v>
      </c>
      <c r="K111" s="800" t="s">
        <v>2949</v>
      </c>
      <c r="L111" s="767"/>
      <c r="M111" s="53">
        <v>9099200</v>
      </c>
      <c r="N111" s="777"/>
      <c r="O111" s="767"/>
      <c r="P111" s="590"/>
      <c r="Q111" s="590"/>
      <c r="R111" s="590"/>
      <c r="S111" s="53" t="s">
        <v>2388</v>
      </c>
      <c r="T111" s="53" t="s">
        <v>2388</v>
      </c>
      <c r="U111" s="53" t="s">
        <v>2388</v>
      </c>
      <c r="V111" s="744" t="s">
        <v>2388</v>
      </c>
      <c r="W111" s="756" t="s">
        <v>2881</v>
      </c>
      <c r="X111" s="128">
        <v>43777</v>
      </c>
      <c r="Y111" s="128">
        <v>43777</v>
      </c>
      <c r="Z111" s="128" t="s">
        <v>229</v>
      </c>
      <c r="AA111" s="560"/>
      <c r="AB111" s="560"/>
      <c r="AC111" s="560"/>
      <c r="AD111" s="14" t="s">
        <v>233</v>
      </c>
      <c r="AE111" s="73">
        <v>1138629821</v>
      </c>
      <c r="AF111" s="546" t="s">
        <v>1804</v>
      </c>
      <c r="AG111" s="20" t="s">
        <v>2593</v>
      </c>
      <c r="AH111" s="20" t="s">
        <v>1938</v>
      </c>
    </row>
    <row r="112" spans="2:34" ht="20.25" customHeight="1" outlineLevel="1">
      <c r="B112" s="655">
        <v>109</v>
      </c>
      <c r="C112" s="24" t="s">
        <v>264</v>
      </c>
      <c r="D112" s="656" t="s">
        <v>2743</v>
      </c>
      <c r="E112" s="661" t="s">
        <v>841</v>
      </c>
      <c r="F112" s="740">
        <v>2019</v>
      </c>
      <c r="G112" s="657" t="s">
        <v>1866</v>
      </c>
      <c r="H112" s="41" t="s">
        <v>206</v>
      </c>
      <c r="I112" s="14" t="s">
        <v>76</v>
      </c>
      <c r="J112" s="657" t="s">
        <v>2952</v>
      </c>
      <c r="K112" s="800" t="s">
        <v>2949</v>
      </c>
      <c r="L112" s="767"/>
      <c r="M112" s="53">
        <v>7260000</v>
      </c>
      <c r="N112" s="823"/>
      <c r="O112" s="800"/>
      <c r="P112" s="590"/>
      <c r="Q112" s="590"/>
      <c r="R112" s="590"/>
      <c r="S112" s="53" t="s">
        <v>2388</v>
      </c>
      <c r="T112" s="53" t="s">
        <v>2388</v>
      </c>
      <c r="U112" s="53" t="s">
        <v>2388</v>
      </c>
      <c r="V112" s="744" t="s">
        <v>2388</v>
      </c>
      <c r="W112" s="756" t="s">
        <v>2881</v>
      </c>
      <c r="X112" s="128">
        <v>43782</v>
      </c>
      <c r="Y112" s="128">
        <v>43782</v>
      </c>
      <c r="Z112" s="128">
        <v>43798</v>
      </c>
      <c r="AA112" s="560"/>
      <c r="AB112" s="789" t="s">
        <v>2948</v>
      </c>
      <c r="AC112" s="789" t="s">
        <v>2948</v>
      </c>
      <c r="AD112" s="14" t="s">
        <v>236</v>
      </c>
      <c r="AE112" s="14">
        <v>4968601015</v>
      </c>
      <c r="AF112" s="546" t="s">
        <v>295</v>
      </c>
      <c r="AG112" s="712" t="s">
        <v>2909</v>
      </c>
      <c r="AH112" s="20" t="s">
        <v>1938</v>
      </c>
    </row>
    <row r="113" spans="2:34" ht="20.25" customHeight="1" outlineLevel="1">
      <c r="B113" s="655">
        <v>110</v>
      </c>
      <c r="C113" s="24" t="s">
        <v>264</v>
      </c>
      <c r="D113" s="656" t="s">
        <v>2743</v>
      </c>
      <c r="E113" s="661" t="s">
        <v>842</v>
      </c>
      <c r="F113" s="740">
        <v>2019</v>
      </c>
      <c r="G113" s="657" t="s">
        <v>1866</v>
      </c>
      <c r="H113" s="41" t="s">
        <v>207</v>
      </c>
      <c r="I113" s="14" t="s">
        <v>76</v>
      </c>
      <c r="J113" s="657" t="s">
        <v>2952</v>
      </c>
      <c r="K113" s="800" t="s">
        <v>2949</v>
      </c>
      <c r="L113" s="767"/>
      <c r="M113" s="53">
        <v>7110000</v>
      </c>
      <c r="N113" s="823"/>
      <c r="O113" s="800"/>
      <c r="P113" s="590"/>
      <c r="Q113" s="590"/>
      <c r="R113" s="590"/>
      <c r="S113" s="53" t="s">
        <v>2388</v>
      </c>
      <c r="T113" s="53" t="s">
        <v>2388</v>
      </c>
      <c r="U113" s="53" t="s">
        <v>2388</v>
      </c>
      <c r="V113" s="744" t="s">
        <v>2388</v>
      </c>
      <c r="W113" s="756" t="s">
        <v>2881</v>
      </c>
      <c r="X113" s="128">
        <v>43782</v>
      </c>
      <c r="Y113" s="128">
        <v>43782</v>
      </c>
      <c r="Z113" s="128">
        <v>43798</v>
      </c>
      <c r="AA113" s="560"/>
      <c r="AB113" s="789" t="s">
        <v>2948</v>
      </c>
      <c r="AC113" s="789" t="s">
        <v>2948</v>
      </c>
      <c r="AD113" s="14" t="s">
        <v>236</v>
      </c>
      <c r="AE113" s="14">
        <v>4968601015</v>
      </c>
      <c r="AF113" s="546" t="s">
        <v>295</v>
      </c>
      <c r="AG113" s="712" t="s">
        <v>2909</v>
      </c>
      <c r="AH113" s="20" t="s">
        <v>1938</v>
      </c>
    </row>
    <row r="114" spans="2:34" ht="20.25" customHeight="1" outlineLevel="1">
      <c r="B114" s="655">
        <v>111</v>
      </c>
      <c r="C114" s="24" t="s">
        <v>421</v>
      </c>
      <c r="D114" s="656" t="s">
        <v>1759</v>
      </c>
      <c r="E114" s="661" t="s">
        <v>843</v>
      </c>
      <c r="F114" s="740">
        <v>2019</v>
      </c>
      <c r="G114" s="658" t="s">
        <v>1865</v>
      </c>
      <c r="H114" s="41" t="s">
        <v>208</v>
      </c>
      <c r="I114" s="14" t="s">
        <v>76</v>
      </c>
      <c r="J114" s="658" t="s">
        <v>2952</v>
      </c>
      <c r="K114" s="800" t="s">
        <v>2949</v>
      </c>
      <c r="L114" s="767"/>
      <c r="M114" s="53">
        <v>23259500</v>
      </c>
      <c r="N114" s="777"/>
      <c r="O114" s="767"/>
      <c r="P114" s="590"/>
      <c r="Q114" s="590"/>
      <c r="R114" s="590"/>
      <c r="S114" s="53" t="s">
        <v>2388</v>
      </c>
      <c r="T114" s="53" t="s">
        <v>2388</v>
      </c>
      <c r="U114" s="53" t="s">
        <v>2388</v>
      </c>
      <c r="V114" s="744" t="s">
        <v>2388</v>
      </c>
      <c r="W114" s="756" t="s">
        <v>2881</v>
      </c>
      <c r="X114" s="128">
        <v>43782</v>
      </c>
      <c r="Y114" s="128">
        <v>43782</v>
      </c>
      <c r="Z114" s="128">
        <v>43822</v>
      </c>
      <c r="AA114" s="560"/>
      <c r="AB114" s="560"/>
      <c r="AC114" s="560"/>
      <c r="AD114" s="14" t="s">
        <v>259</v>
      </c>
      <c r="AE114" s="73">
        <v>1288636042</v>
      </c>
      <c r="AF114" s="546" t="s">
        <v>296</v>
      </c>
      <c r="AG114" s="831" t="s">
        <v>2405</v>
      </c>
      <c r="AH114" s="20" t="s">
        <v>1798</v>
      </c>
    </row>
    <row r="115" spans="2:34" ht="20.25" customHeight="1" outlineLevel="1">
      <c r="B115" s="655">
        <v>112</v>
      </c>
      <c r="C115" s="24" t="s">
        <v>421</v>
      </c>
      <c r="D115" s="656" t="s">
        <v>2745</v>
      </c>
      <c r="E115" s="661" t="s">
        <v>844</v>
      </c>
      <c r="F115" s="740">
        <v>2019</v>
      </c>
      <c r="G115" s="657" t="s">
        <v>1866</v>
      </c>
      <c r="H115" s="41" t="s">
        <v>209</v>
      </c>
      <c r="I115" s="14" t="s">
        <v>76</v>
      </c>
      <c r="J115" s="657" t="s">
        <v>2952</v>
      </c>
      <c r="K115" s="800" t="s">
        <v>2949</v>
      </c>
      <c r="L115" s="767"/>
      <c r="M115" s="53">
        <v>7425000</v>
      </c>
      <c r="N115" s="823"/>
      <c r="O115" s="800"/>
      <c r="P115" s="590"/>
      <c r="Q115" s="590"/>
      <c r="R115" s="590"/>
      <c r="S115" s="53" t="s">
        <v>2388</v>
      </c>
      <c r="T115" s="53" t="s">
        <v>2388</v>
      </c>
      <c r="U115" s="53" t="s">
        <v>2388</v>
      </c>
      <c r="V115" s="744" t="s">
        <v>2388</v>
      </c>
      <c r="W115" s="756" t="s">
        <v>2881</v>
      </c>
      <c r="X115" s="128">
        <v>43797</v>
      </c>
      <c r="Y115" s="128">
        <v>43797</v>
      </c>
      <c r="Z115" s="128">
        <v>43819</v>
      </c>
      <c r="AA115" s="560"/>
      <c r="AB115" s="789" t="s">
        <v>2948</v>
      </c>
      <c r="AC115" s="789" t="s">
        <v>2948</v>
      </c>
      <c r="AD115" s="14" t="s">
        <v>253</v>
      </c>
      <c r="AE115" s="14">
        <v>2208752044</v>
      </c>
      <c r="AF115" s="546" t="s">
        <v>273</v>
      </c>
      <c r="AG115" s="712" t="s">
        <v>2901</v>
      </c>
      <c r="AH115" s="20" t="s">
        <v>1938</v>
      </c>
    </row>
    <row r="116" spans="2:34" ht="20.25" customHeight="1" outlineLevel="1">
      <c r="B116" s="655">
        <v>113</v>
      </c>
      <c r="C116" s="24" t="s">
        <v>421</v>
      </c>
      <c r="D116" s="656" t="s">
        <v>2746</v>
      </c>
      <c r="E116" s="661" t="s">
        <v>845</v>
      </c>
      <c r="F116" s="740">
        <v>2019</v>
      </c>
      <c r="G116" s="658" t="s">
        <v>1865</v>
      </c>
      <c r="H116" s="41" t="s">
        <v>210</v>
      </c>
      <c r="I116" s="14" t="s">
        <v>76</v>
      </c>
      <c r="J116" s="658" t="s">
        <v>2952</v>
      </c>
      <c r="K116" s="800" t="s">
        <v>2949</v>
      </c>
      <c r="L116" s="767"/>
      <c r="M116" s="53">
        <v>19200000</v>
      </c>
      <c r="N116" s="777"/>
      <c r="O116" s="767"/>
      <c r="P116" s="590"/>
      <c r="Q116" s="590"/>
      <c r="R116" s="590"/>
      <c r="S116" s="53" t="s">
        <v>2388</v>
      </c>
      <c r="T116" s="557" t="s">
        <v>2388</v>
      </c>
      <c r="U116" s="557" t="s">
        <v>2388</v>
      </c>
      <c r="V116" s="744" t="s">
        <v>2388</v>
      </c>
      <c r="W116" s="756" t="s">
        <v>2881</v>
      </c>
      <c r="X116" s="120">
        <v>43801</v>
      </c>
      <c r="Y116" s="120">
        <v>43801</v>
      </c>
      <c r="Z116" s="120">
        <v>43850</v>
      </c>
      <c r="AA116" s="774"/>
      <c r="AB116" s="774"/>
      <c r="AC116" s="774"/>
      <c r="AD116" s="14" t="s">
        <v>260</v>
      </c>
      <c r="AE116" s="73">
        <v>2038128023</v>
      </c>
      <c r="AF116" s="546" t="s">
        <v>1802</v>
      </c>
      <c r="AG116" s="831" t="s">
        <v>2402</v>
      </c>
      <c r="AH116" s="20" t="s">
        <v>1938</v>
      </c>
    </row>
    <row r="117" spans="2:34" ht="20.25" customHeight="1" outlineLevel="1">
      <c r="B117" s="655">
        <v>114</v>
      </c>
      <c r="C117" s="24" t="s">
        <v>421</v>
      </c>
      <c r="D117" s="656" t="s">
        <v>2743</v>
      </c>
      <c r="E117" s="661" t="s">
        <v>846</v>
      </c>
      <c r="F117" s="740">
        <v>2019</v>
      </c>
      <c r="G117" s="658" t="s">
        <v>1865</v>
      </c>
      <c r="H117" s="41" t="s">
        <v>211</v>
      </c>
      <c r="I117" s="14" t="s">
        <v>76</v>
      </c>
      <c r="J117" s="658" t="s">
        <v>2952</v>
      </c>
      <c r="K117" s="800" t="s">
        <v>2949</v>
      </c>
      <c r="L117" s="767"/>
      <c r="M117" s="53">
        <v>17500000</v>
      </c>
      <c r="N117" s="777"/>
      <c r="O117" s="767"/>
      <c r="P117" s="590"/>
      <c r="Q117" s="590"/>
      <c r="R117" s="590"/>
      <c r="S117" s="53" t="s">
        <v>2388</v>
      </c>
      <c r="T117" s="53" t="s">
        <v>2388</v>
      </c>
      <c r="U117" s="53" t="s">
        <v>2388</v>
      </c>
      <c r="V117" s="744" t="s">
        <v>2388</v>
      </c>
      <c r="W117" s="756" t="s">
        <v>2881</v>
      </c>
      <c r="X117" s="120">
        <v>43805</v>
      </c>
      <c r="Y117" s="120">
        <v>43805</v>
      </c>
      <c r="Z117" s="120">
        <v>43812</v>
      </c>
      <c r="AA117" s="774"/>
      <c r="AB117" s="774"/>
      <c r="AC117" s="774"/>
      <c r="AD117" s="14" t="s">
        <v>261</v>
      </c>
      <c r="AE117" s="14">
        <v>2048197877</v>
      </c>
      <c r="AF117" s="546" t="s">
        <v>298</v>
      </c>
      <c r="AG117" s="712" t="s">
        <v>2919</v>
      </c>
      <c r="AH117" s="20" t="s">
        <v>1938</v>
      </c>
    </row>
    <row r="118" spans="2:34" ht="20.25" customHeight="1" outlineLevel="1">
      <c r="B118" s="655">
        <v>115</v>
      </c>
      <c r="C118" s="24" t="s">
        <v>421</v>
      </c>
      <c r="D118" s="656" t="s">
        <v>1905</v>
      </c>
      <c r="E118" s="661" t="s">
        <v>847</v>
      </c>
      <c r="F118" s="740">
        <v>2019</v>
      </c>
      <c r="G118" s="657" t="s">
        <v>1866</v>
      </c>
      <c r="H118" s="41" t="s">
        <v>212</v>
      </c>
      <c r="I118" s="14" t="s">
        <v>76</v>
      </c>
      <c r="J118" s="657" t="s">
        <v>2952</v>
      </c>
      <c r="K118" s="800" t="s">
        <v>2949</v>
      </c>
      <c r="L118" s="767"/>
      <c r="M118" s="53">
        <v>167200000</v>
      </c>
      <c r="N118" s="823"/>
      <c r="O118" s="800"/>
      <c r="P118" s="590"/>
      <c r="Q118" s="590"/>
      <c r="R118" s="590"/>
      <c r="S118" s="53" t="s">
        <v>2388</v>
      </c>
      <c r="T118" s="53" t="s">
        <v>2388</v>
      </c>
      <c r="U118" s="53" t="s">
        <v>2388</v>
      </c>
      <c r="V118" s="744" t="s">
        <v>2388</v>
      </c>
      <c r="W118" s="756" t="s">
        <v>2881</v>
      </c>
      <c r="X118" s="128">
        <v>43805</v>
      </c>
      <c r="Y118" s="128">
        <v>43805</v>
      </c>
      <c r="Z118" s="128">
        <v>43826</v>
      </c>
      <c r="AA118" s="560"/>
      <c r="AB118" s="789" t="s">
        <v>2948</v>
      </c>
      <c r="AC118" s="789" t="s">
        <v>2948</v>
      </c>
      <c r="AD118" s="14" t="s">
        <v>233</v>
      </c>
      <c r="AE118" s="73">
        <v>1138629821</v>
      </c>
      <c r="AF118" s="546" t="s">
        <v>1804</v>
      </c>
      <c r="AG118" s="20" t="s">
        <v>2593</v>
      </c>
      <c r="AH118" s="20" t="s">
        <v>1798</v>
      </c>
    </row>
    <row r="119" spans="2:34" ht="20.25" customHeight="1" outlineLevel="1">
      <c r="B119" s="655">
        <v>116</v>
      </c>
      <c r="C119" s="24" t="s">
        <v>421</v>
      </c>
      <c r="D119" s="656" t="s">
        <v>2743</v>
      </c>
      <c r="E119" s="661" t="s">
        <v>848</v>
      </c>
      <c r="F119" s="740">
        <v>2019</v>
      </c>
      <c r="G119" s="657" t="s">
        <v>1866</v>
      </c>
      <c r="H119" s="41" t="s">
        <v>213</v>
      </c>
      <c r="I119" s="14" t="s">
        <v>76</v>
      </c>
      <c r="J119" s="657" t="s">
        <v>2952</v>
      </c>
      <c r="K119" s="800" t="s">
        <v>2949</v>
      </c>
      <c r="L119" s="767"/>
      <c r="M119" s="53">
        <v>5640290</v>
      </c>
      <c r="N119" s="823"/>
      <c r="O119" s="800"/>
      <c r="P119" s="590"/>
      <c r="Q119" s="590"/>
      <c r="R119" s="590"/>
      <c r="S119" s="53" t="s">
        <v>2388</v>
      </c>
      <c r="T119" s="53" t="s">
        <v>2388</v>
      </c>
      <c r="U119" s="53" t="s">
        <v>2388</v>
      </c>
      <c r="V119" s="744" t="s">
        <v>2388</v>
      </c>
      <c r="W119" s="756" t="s">
        <v>2881</v>
      </c>
      <c r="X119" s="128">
        <v>43809</v>
      </c>
      <c r="Y119" s="128">
        <v>43809</v>
      </c>
      <c r="Z119" s="128">
        <v>43839</v>
      </c>
      <c r="AA119" s="560"/>
      <c r="AB119" s="789" t="s">
        <v>2948</v>
      </c>
      <c r="AC119" s="789" t="s">
        <v>2948</v>
      </c>
      <c r="AD119" s="14" t="s">
        <v>262</v>
      </c>
      <c r="AE119" s="24">
        <v>1068602412</v>
      </c>
      <c r="AF119" s="20" t="s">
        <v>1371</v>
      </c>
      <c r="AG119" s="831" t="s">
        <v>2395</v>
      </c>
      <c r="AH119" s="20" t="s">
        <v>1938</v>
      </c>
    </row>
    <row r="120" spans="2:34" ht="20.25" customHeight="1" outlineLevel="1">
      <c r="B120" s="655">
        <v>117</v>
      </c>
      <c r="C120" s="24" t="s">
        <v>421</v>
      </c>
      <c r="D120" s="656" t="s">
        <v>1759</v>
      </c>
      <c r="E120" s="661" t="s">
        <v>849</v>
      </c>
      <c r="F120" s="740">
        <v>2019</v>
      </c>
      <c r="G120" s="657" t="s">
        <v>1866</v>
      </c>
      <c r="H120" s="41" t="s">
        <v>214</v>
      </c>
      <c r="I120" s="14" t="s">
        <v>76</v>
      </c>
      <c r="J120" s="657" t="s">
        <v>2952</v>
      </c>
      <c r="K120" s="800" t="s">
        <v>2949</v>
      </c>
      <c r="L120" s="767"/>
      <c r="M120" s="53">
        <v>10310580</v>
      </c>
      <c r="N120" s="823"/>
      <c r="O120" s="800"/>
      <c r="P120" s="590"/>
      <c r="Q120" s="590"/>
      <c r="R120" s="590"/>
      <c r="S120" s="53" t="s">
        <v>2388</v>
      </c>
      <c r="T120" s="53" t="s">
        <v>2388</v>
      </c>
      <c r="U120" s="53" t="s">
        <v>2388</v>
      </c>
      <c r="V120" s="744" t="s">
        <v>2388</v>
      </c>
      <c r="W120" s="756" t="s">
        <v>2881</v>
      </c>
      <c r="X120" s="128">
        <v>43810</v>
      </c>
      <c r="Y120" s="128">
        <v>43810</v>
      </c>
      <c r="Z120" s="128">
        <v>43830</v>
      </c>
      <c r="AA120" s="560"/>
      <c r="AB120" s="789" t="s">
        <v>2948</v>
      </c>
      <c r="AC120" s="789" t="s">
        <v>2948</v>
      </c>
      <c r="AD120" s="14" t="s">
        <v>251</v>
      </c>
      <c r="AE120" s="14">
        <v>2148674269</v>
      </c>
      <c r="AF120" s="546" t="s">
        <v>288</v>
      </c>
      <c r="AG120" s="712" t="s">
        <v>2917</v>
      </c>
      <c r="AH120" s="20" t="s">
        <v>1938</v>
      </c>
    </row>
    <row r="121" spans="2:34" ht="20.25" customHeight="1" outlineLevel="1">
      <c r="B121" s="655">
        <v>118</v>
      </c>
      <c r="C121" s="24" t="s">
        <v>264</v>
      </c>
      <c r="D121" s="656" t="s">
        <v>1759</v>
      </c>
      <c r="E121" s="661" t="s">
        <v>850</v>
      </c>
      <c r="F121" s="740">
        <v>2019</v>
      </c>
      <c r="G121" s="657" t="s">
        <v>1866</v>
      </c>
      <c r="H121" s="41" t="s">
        <v>215</v>
      </c>
      <c r="I121" s="14" t="s">
        <v>76</v>
      </c>
      <c r="J121" s="657" t="s">
        <v>2952</v>
      </c>
      <c r="K121" s="800" t="s">
        <v>2949</v>
      </c>
      <c r="L121" s="767"/>
      <c r="M121" s="53">
        <v>12448700</v>
      </c>
      <c r="N121" s="823"/>
      <c r="O121" s="800"/>
      <c r="P121" s="590"/>
      <c r="Q121" s="590"/>
      <c r="R121" s="590"/>
      <c r="S121" s="53" t="s">
        <v>2388</v>
      </c>
      <c r="T121" s="53" t="s">
        <v>2388</v>
      </c>
      <c r="U121" s="53" t="s">
        <v>2388</v>
      </c>
      <c r="V121" s="744" t="s">
        <v>2388</v>
      </c>
      <c r="W121" s="756" t="s">
        <v>2881</v>
      </c>
      <c r="X121" s="128">
        <v>43810</v>
      </c>
      <c r="Y121" s="128">
        <v>43810</v>
      </c>
      <c r="Z121" s="128">
        <v>43829</v>
      </c>
      <c r="AA121" s="560"/>
      <c r="AB121" s="789" t="s">
        <v>2948</v>
      </c>
      <c r="AC121" s="789" t="s">
        <v>2948</v>
      </c>
      <c r="AD121" s="14" t="s">
        <v>239</v>
      </c>
      <c r="AE121" s="73">
        <v>1220168331</v>
      </c>
      <c r="AF121" s="546" t="s">
        <v>300</v>
      </c>
      <c r="AG121" s="832" t="s">
        <v>2897</v>
      </c>
      <c r="AH121" s="20" t="s">
        <v>1938</v>
      </c>
    </row>
    <row r="122" spans="2:34" ht="20.25" customHeight="1" outlineLevel="1">
      <c r="B122" s="655">
        <v>119</v>
      </c>
      <c r="C122" s="24" t="s">
        <v>421</v>
      </c>
      <c r="D122" s="656" t="s">
        <v>2743</v>
      </c>
      <c r="E122" s="661" t="s">
        <v>851</v>
      </c>
      <c r="F122" s="740">
        <v>2019</v>
      </c>
      <c r="G122" s="657" t="s">
        <v>1866</v>
      </c>
      <c r="H122" s="41" t="s">
        <v>1838</v>
      </c>
      <c r="I122" s="14" t="s">
        <v>76</v>
      </c>
      <c r="J122" s="657" t="s">
        <v>2952</v>
      </c>
      <c r="K122" s="800" t="s">
        <v>2949</v>
      </c>
      <c r="L122" s="767"/>
      <c r="M122" s="53">
        <v>16186940</v>
      </c>
      <c r="N122" s="823"/>
      <c r="O122" s="800"/>
      <c r="P122" s="590"/>
      <c r="Q122" s="590"/>
      <c r="R122" s="590"/>
      <c r="S122" s="53" t="s">
        <v>2388</v>
      </c>
      <c r="T122" s="53" t="s">
        <v>2388</v>
      </c>
      <c r="U122" s="53" t="s">
        <v>2388</v>
      </c>
      <c r="V122" s="744" t="s">
        <v>2388</v>
      </c>
      <c r="W122" s="756" t="s">
        <v>2881</v>
      </c>
      <c r="X122" s="128">
        <v>43817</v>
      </c>
      <c r="Y122" s="128">
        <v>43817</v>
      </c>
      <c r="Z122" s="128">
        <v>43847</v>
      </c>
      <c r="AA122" s="560"/>
      <c r="AB122" s="789" t="s">
        <v>2948</v>
      </c>
      <c r="AC122" s="789" t="s">
        <v>2948</v>
      </c>
      <c r="AD122" s="14" t="s">
        <v>263</v>
      </c>
      <c r="AE122" s="717">
        <v>3148114867</v>
      </c>
      <c r="AF122" s="546" t="s">
        <v>301</v>
      </c>
      <c r="AG122" s="712" t="s">
        <v>2920</v>
      </c>
      <c r="AH122" s="20" t="s">
        <v>1938</v>
      </c>
    </row>
    <row r="123" spans="2:34" ht="20.25" customHeight="1" outlineLevel="1">
      <c r="B123" s="655">
        <v>120</v>
      </c>
      <c r="C123" s="24" t="s">
        <v>264</v>
      </c>
      <c r="D123" s="656" t="s">
        <v>2743</v>
      </c>
      <c r="E123" s="661" t="s">
        <v>852</v>
      </c>
      <c r="F123" s="740">
        <v>2019</v>
      </c>
      <c r="G123" s="657" t="s">
        <v>1866</v>
      </c>
      <c r="H123" s="41" t="s">
        <v>217</v>
      </c>
      <c r="I123" s="14" t="s">
        <v>76</v>
      </c>
      <c r="J123" s="657" t="s">
        <v>2952</v>
      </c>
      <c r="K123" s="800" t="s">
        <v>2949</v>
      </c>
      <c r="L123" s="767"/>
      <c r="M123" s="53">
        <v>8106700</v>
      </c>
      <c r="N123" s="823"/>
      <c r="O123" s="800"/>
      <c r="P123" s="590"/>
      <c r="Q123" s="590"/>
      <c r="R123" s="590"/>
      <c r="S123" s="53" t="s">
        <v>2388</v>
      </c>
      <c r="T123" s="53" t="s">
        <v>2388</v>
      </c>
      <c r="U123" s="53" t="s">
        <v>2388</v>
      </c>
      <c r="V123" s="744" t="s">
        <v>2388</v>
      </c>
      <c r="W123" s="756" t="s">
        <v>2881</v>
      </c>
      <c r="X123" s="128">
        <v>43817</v>
      </c>
      <c r="Y123" s="128">
        <v>43817</v>
      </c>
      <c r="Z123" s="128">
        <v>43829</v>
      </c>
      <c r="AA123" s="560"/>
      <c r="AB123" s="789" t="s">
        <v>2948</v>
      </c>
      <c r="AC123" s="789" t="s">
        <v>2948</v>
      </c>
      <c r="AD123" s="14" t="s">
        <v>264</v>
      </c>
      <c r="AE123" s="14">
        <v>1068631130</v>
      </c>
      <c r="AF123" s="546" t="s">
        <v>302</v>
      </c>
      <c r="AG123" s="712" t="s">
        <v>2921</v>
      </c>
      <c r="AH123" s="20" t="s">
        <v>1938</v>
      </c>
    </row>
    <row r="124" spans="2:34" ht="20.25" customHeight="1" outlineLevel="1">
      <c r="B124" s="655">
        <v>121</v>
      </c>
      <c r="C124" s="24" t="s">
        <v>421</v>
      </c>
      <c r="D124" s="656" t="s">
        <v>2743</v>
      </c>
      <c r="E124" s="661" t="s">
        <v>853</v>
      </c>
      <c r="F124" s="740">
        <v>2019</v>
      </c>
      <c r="G124" s="657" t="s">
        <v>1866</v>
      </c>
      <c r="H124" s="41" t="s">
        <v>218</v>
      </c>
      <c r="I124" s="14" t="s">
        <v>76</v>
      </c>
      <c r="J124" s="657" t="s">
        <v>2952</v>
      </c>
      <c r="K124" s="800" t="s">
        <v>2949</v>
      </c>
      <c r="L124" s="767"/>
      <c r="M124" s="53">
        <v>7842120</v>
      </c>
      <c r="N124" s="823"/>
      <c r="O124" s="800"/>
      <c r="P124" s="590"/>
      <c r="Q124" s="590"/>
      <c r="R124" s="590"/>
      <c r="S124" s="53" t="s">
        <v>2388</v>
      </c>
      <c r="T124" s="53" t="s">
        <v>2388</v>
      </c>
      <c r="U124" s="53" t="s">
        <v>2388</v>
      </c>
      <c r="V124" s="744" t="s">
        <v>2388</v>
      </c>
      <c r="W124" s="756" t="s">
        <v>2881</v>
      </c>
      <c r="X124" s="128">
        <v>43817</v>
      </c>
      <c r="Y124" s="128">
        <v>43817</v>
      </c>
      <c r="Z124" s="128">
        <v>43832</v>
      </c>
      <c r="AA124" s="560"/>
      <c r="AB124" s="789" t="s">
        <v>2948</v>
      </c>
      <c r="AC124" s="789" t="s">
        <v>2948</v>
      </c>
      <c r="AD124" s="14" t="s">
        <v>265</v>
      </c>
      <c r="AE124" s="14">
        <v>1078614075</v>
      </c>
      <c r="AF124" s="546" t="s">
        <v>303</v>
      </c>
      <c r="AG124" s="712" t="s">
        <v>2922</v>
      </c>
      <c r="AH124" s="20" t="s">
        <v>1938</v>
      </c>
    </row>
    <row r="125" spans="2:34" ht="20.25" customHeight="1" outlineLevel="1">
      <c r="B125" s="655">
        <v>122</v>
      </c>
      <c r="C125" s="24" t="s">
        <v>264</v>
      </c>
      <c r="D125" s="656" t="s">
        <v>2743</v>
      </c>
      <c r="E125" s="661" t="s">
        <v>854</v>
      </c>
      <c r="F125" s="740">
        <v>2019</v>
      </c>
      <c r="G125" s="657" t="s">
        <v>1866</v>
      </c>
      <c r="H125" s="41" t="s">
        <v>219</v>
      </c>
      <c r="I125" s="14" t="s">
        <v>76</v>
      </c>
      <c r="J125" s="657" t="s">
        <v>2952</v>
      </c>
      <c r="K125" s="800" t="s">
        <v>2949</v>
      </c>
      <c r="L125" s="767"/>
      <c r="M125" s="53">
        <v>10500000</v>
      </c>
      <c r="N125" s="823"/>
      <c r="O125" s="800"/>
      <c r="P125" s="590"/>
      <c r="Q125" s="590"/>
      <c r="R125" s="590"/>
      <c r="S125" s="53" t="s">
        <v>2388</v>
      </c>
      <c r="T125" s="53" t="s">
        <v>2388</v>
      </c>
      <c r="U125" s="53" t="s">
        <v>2388</v>
      </c>
      <c r="V125" s="744" t="s">
        <v>2388</v>
      </c>
      <c r="W125" s="756" t="s">
        <v>2881</v>
      </c>
      <c r="X125" s="128">
        <v>43818</v>
      </c>
      <c r="Y125" s="128">
        <v>43818</v>
      </c>
      <c r="Z125" s="128">
        <v>43829</v>
      </c>
      <c r="AA125" s="560"/>
      <c r="AB125" s="789" t="s">
        <v>2948</v>
      </c>
      <c r="AC125" s="789" t="s">
        <v>2948</v>
      </c>
      <c r="AD125" s="14" t="s">
        <v>266</v>
      </c>
      <c r="AE125" s="73">
        <v>3668200264</v>
      </c>
      <c r="AF125" s="546" t="s">
        <v>1815</v>
      </c>
      <c r="AG125" s="712" t="s">
        <v>2923</v>
      </c>
      <c r="AH125" s="20" t="s">
        <v>1938</v>
      </c>
    </row>
    <row r="126" spans="2:34" ht="20.25" customHeight="1" outlineLevel="1">
      <c r="B126" s="655">
        <v>123</v>
      </c>
      <c r="C126" s="24" t="s">
        <v>421</v>
      </c>
      <c r="D126" s="656" t="s">
        <v>2743</v>
      </c>
      <c r="E126" s="661" t="s">
        <v>855</v>
      </c>
      <c r="F126" s="740">
        <v>2019</v>
      </c>
      <c r="G126" s="657" t="s">
        <v>1866</v>
      </c>
      <c r="H126" s="41" t="s">
        <v>222</v>
      </c>
      <c r="I126" s="14" t="s">
        <v>76</v>
      </c>
      <c r="J126" s="657" t="s">
        <v>2952</v>
      </c>
      <c r="K126" s="800" t="s">
        <v>2949</v>
      </c>
      <c r="L126" s="767"/>
      <c r="M126" s="53">
        <v>29920700</v>
      </c>
      <c r="N126" s="823"/>
      <c r="O126" s="800"/>
      <c r="P126" s="590"/>
      <c r="Q126" s="590"/>
      <c r="R126" s="590"/>
      <c r="S126" s="53" t="s">
        <v>2388</v>
      </c>
      <c r="T126" s="53" t="s">
        <v>2388</v>
      </c>
      <c r="U126" s="53" t="s">
        <v>2388</v>
      </c>
      <c r="V126" s="744" t="s">
        <v>2388</v>
      </c>
      <c r="W126" s="756" t="s">
        <v>2881</v>
      </c>
      <c r="X126" s="128">
        <v>43823</v>
      </c>
      <c r="Y126" s="128">
        <v>43823</v>
      </c>
      <c r="Z126" s="128">
        <v>43838</v>
      </c>
      <c r="AA126" s="560"/>
      <c r="AB126" s="789" t="s">
        <v>2948</v>
      </c>
      <c r="AC126" s="789" t="s">
        <v>2948</v>
      </c>
      <c r="AD126" s="14" t="s">
        <v>235</v>
      </c>
      <c r="AE126" s="14">
        <v>1068649926</v>
      </c>
      <c r="AF126" s="546" t="s">
        <v>276</v>
      </c>
      <c r="AG126" s="712" t="s">
        <v>2908</v>
      </c>
      <c r="AH126" s="20" t="s">
        <v>1798</v>
      </c>
    </row>
    <row r="127" spans="2:34" ht="20.25" customHeight="1" outlineLevel="1">
      <c r="B127" s="655">
        <v>124</v>
      </c>
      <c r="C127" s="24" t="s">
        <v>264</v>
      </c>
      <c r="D127" s="656" t="s">
        <v>2743</v>
      </c>
      <c r="E127" s="661" t="s">
        <v>856</v>
      </c>
      <c r="F127" s="740">
        <v>2019</v>
      </c>
      <c r="G127" s="657" t="s">
        <v>1866</v>
      </c>
      <c r="H127" s="41" t="s">
        <v>220</v>
      </c>
      <c r="I127" s="14" t="s">
        <v>76</v>
      </c>
      <c r="J127" s="657" t="s">
        <v>2952</v>
      </c>
      <c r="K127" s="800" t="s">
        <v>2949</v>
      </c>
      <c r="L127" s="767"/>
      <c r="M127" s="53">
        <v>43198000</v>
      </c>
      <c r="N127" s="823"/>
      <c r="O127" s="800"/>
      <c r="P127" s="590"/>
      <c r="Q127" s="590"/>
      <c r="R127" s="590"/>
      <c r="S127" s="53" t="s">
        <v>2388</v>
      </c>
      <c r="T127" s="53" t="s">
        <v>2388</v>
      </c>
      <c r="U127" s="53" t="s">
        <v>2388</v>
      </c>
      <c r="V127" s="744" t="s">
        <v>2388</v>
      </c>
      <c r="W127" s="756" t="s">
        <v>2881</v>
      </c>
      <c r="X127" s="128">
        <v>43825</v>
      </c>
      <c r="Y127" s="128">
        <v>43825</v>
      </c>
      <c r="Z127" s="128">
        <v>43853</v>
      </c>
      <c r="AA127" s="560"/>
      <c r="AB127" s="789" t="s">
        <v>2948</v>
      </c>
      <c r="AC127" s="789" t="s">
        <v>2948</v>
      </c>
      <c r="AD127" s="14" t="s">
        <v>267</v>
      </c>
      <c r="AE127" s="73">
        <v>1208656011</v>
      </c>
      <c r="AF127" s="546" t="s">
        <v>305</v>
      </c>
      <c r="AG127" s="712" t="s">
        <v>2924</v>
      </c>
      <c r="AH127" s="20" t="s">
        <v>1798</v>
      </c>
    </row>
    <row r="128" spans="2:34" ht="20.25" customHeight="1" outlineLevel="1">
      <c r="B128" s="655">
        <v>125</v>
      </c>
      <c r="C128" s="24" t="s">
        <v>264</v>
      </c>
      <c r="D128" s="656" t="s">
        <v>2743</v>
      </c>
      <c r="E128" s="661" t="s">
        <v>857</v>
      </c>
      <c r="F128" s="740">
        <v>2019</v>
      </c>
      <c r="G128" s="657" t="s">
        <v>1866</v>
      </c>
      <c r="H128" s="41" t="s">
        <v>221</v>
      </c>
      <c r="I128" s="14" t="s">
        <v>76</v>
      </c>
      <c r="J128" s="657" t="s">
        <v>2952</v>
      </c>
      <c r="K128" s="800" t="s">
        <v>2949</v>
      </c>
      <c r="L128" s="767"/>
      <c r="M128" s="53">
        <v>5100000</v>
      </c>
      <c r="N128" s="823"/>
      <c r="O128" s="800"/>
      <c r="P128" s="590"/>
      <c r="Q128" s="590"/>
      <c r="R128" s="590"/>
      <c r="S128" s="53" t="s">
        <v>2388</v>
      </c>
      <c r="T128" s="53" t="s">
        <v>2388</v>
      </c>
      <c r="U128" s="53" t="s">
        <v>2388</v>
      </c>
      <c r="V128" s="744" t="s">
        <v>2388</v>
      </c>
      <c r="W128" s="756" t="s">
        <v>2881</v>
      </c>
      <c r="X128" s="128">
        <v>43825</v>
      </c>
      <c r="Y128" s="128">
        <v>43825</v>
      </c>
      <c r="Z128" s="128">
        <v>43830</v>
      </c>
      <c r="AA128" s="560"/>
      <c r="AB128" s="789" t="s">
        <v>2948</v>
      </c>
      <c r="AC128" s="789" t="s">
        <v>2948</v>
      </c>
      <c r="AD128" s="14" t="s">
        <v>266</v>
      </c>
      <c r="AE128" s="73">
        <v>3668200264</v>
      </c>
      <c r="AF128" s="546" t="s">
        <v>1815</v>
      </c>
      <c r="AG128" s="712" t="s">
        <v>2923</v>
      </c>
      <c r="AH128" s="20" t="s">
        <v>1938</v>
      </c>
    </row>
    <row r="129" spans="2:61" ht="20.25" customHeight="1" outlineLevel="1">
      <c r="B129" s="655">
        <v>126</v>
      </c>
      <c r="C129" s="24" t="s">
        <v>421</v>
      </c>
      <c r="D129" s="656" t="s">
        <v>2745</v>
      </c>
      <c r="E129" s="661" t="s">
        <v>858</v>
      </c>
      <c r="F129" s="740">
        <v>2019</v>
      </c>
      <c r="G129" s="657" t="s">
        <v>1866</v>
      </c>
      <c r="H129" s="41" t="s">
        <v>223</v>
      </c>
      <c r="I129" s="14" t="s">
        <v>76</v>
      </c>
      <c r="J129" s="657" t="s">
        <v>2952</v>
      </c>
      <c r="K129" s="800" t="s">
        <v>2949</v>
      </c>
      <c r="L129" s="767"/>
      <c r="M129" s="53">
        <v>19338000</v>
      </c>
      <c r="N129" s="823"/>
      <c r="O129" s="800"/>
      <c r="P129" s="590"/>
      <c r="Q129" s="590"/>
      <c r="R129" s="590"/>
      <c r="S129" s="53" t="s">
        <v>2388</v>
      </c>
      <c r="T129" s="53" t="s">
        <v>2388</v>
      </c>
      <c r="U129" s="53" t="s">
        <v>2388</v>
      </c>
      <c r="V129" s="744" t="s">
        <v>2388</v>
      </c>
      <c r="W129" s="756" t="s">
        <v>2881</v>
      </c>
      <c r="X129" s="128">
        <v>43829</v>
      </c>
      <c r="Y129" s="128">
        <v>43829</v>
      </c>
      <c r="Z129" s="128">
        <v>43861</v>
      </c>
      <c r="AA129" s="560"/>
      <c r="AB129" s="789" t="s">
        <v>2948</v>
      </c>
      <c r="AC129" s="789" t="s">
        <v>2948</v>
      </c>
      <c r="AD129" s="14" t="s">
        <v>253</v>
      </c>
      <c r="AE129" s="14">
        <v>2208752044</v>
      </c>
      <c r="AF129" s="546" t="s">
        <v>273</v>
      </c>
      <c r="AG129" s="712" t="s">
        <v>2901</v>
      </c>
      <c r="AH129" s="20" t="s">
        <v>1938</v>
      </c>
    </row>
    <row r="130" spans="2:61" ht="20.25" customHeight="1" outlineLevel="1">
      <c r="B130" s="655">
        <v>127</v>
      </c>
      <c r="C130" s="24" t="s">
        <v>421</v>
      </c>
      <c r="D130" s="656" t="s">
        <v>1905</v>
      </c>
      <c r="E130" s="661" t="s">
        <v>859</v>
      </c>
      <c r="F130" s="740">
        <v>2019</v>
      </c>
      <c r="G130" s="657" t="s">
        <v>1866</v>
      </c>
      <c r="H130" s="41" t="s">
        <v>224</v>
      </c>
      <c r="I130" s="14" t="s">
        <v>76</v>
      </c>
      <c r="J130" s="657" t="s">
        <v>2952</v>
      </c>
      <c r="K130" s="800" t="s">
        <v>2949</v>
      </c>
      <c r="L130" s="767"/>
      <c r="M130" s="53">
        <v>56980000</v>
      </c>
      <c r="N130" s="823"/>
      <c r="O130" s="800"/>
      <c r="P130" s="590"/>
      <c r="Q130" s="590"/>
      <c r="R130" s="590"/>
      <c r="S130" s="53" t="s">
        <v>2388</v>
      </c>
      <c r="T130" s="53" t="s">
        <v>2388</v>
      </c>
      <c r="U130" s="53" t="s">
        <v>2388</v>
      </c>
      <c r="V130" s="744" t="s">
        <v>2388</v>
      </c>
      <c r="W130" s="756" t="s">
        <v>2881</v>
      </c>
      <c r="X130" s="128">
        <v>43829</v>
      </c>
      <c r="Y130" s="128">
        <v>43829</v>
      </c>
      <c r="Z130" s="128">
        <v>43875</v>
      </c>
      <c r="AA130" s="560"/>
      <c r="AB130" s="789" t="s">
        <v>2948</v>
      </c>
      <c r="AC130" s="789" t="s">
        <v>2948</v>
      </c>
      <c r="AD130" s="14" t="s">
        <v>253</v>
      </c>
      <c r="AE130" s="14">
        <v>2208752044</v>
      </c>
      <c r="AF130" s="546" t="s">
        <v>273</v>
      </c>
      <c r="AG130" s="712" t="s">
        <v>2901</v>
      </c>
      <c r="AH130" s="20" t="s">
        <v>1798</v>
      </c>
    </row>
    <row r="131" spans="2:61" ht="20.25" customHeight="1" outlineLevel="1">
      <c r="B131" s="655">
        <v>128</v>
      </c>
      <c r="C131" s="24" t="s">
        <v>421</v>
      </c>
      <c r="D131" s="656" t="s">
        <v>1759</v>
      </c>
      <c r="E131" s="661" t="s">
        <v>860</v>
      </c>
      <c r="F131" s="740">
        <v>2019</v>
      </c>
      <c r="G131" s="657" t="s">
        <v>1866</v>
      </c>
      <c r="H131" s="41" t="s">
        <v>225</v>
      </c>
      <c r="I131" s="14" t="s">
        <v>76</v>
      </c>
      <c r="J131" s="657" t="s">
        <v>2952</v>
      </c>
      <c r="K131" s="800" t="s">
        <v>2949</v>
      </c>
      <c r="L131" s="767"/>
      <c r="M131" s="53">
        <v>41800000</v>
      </c>
      <c r="N131" s="823"/>
      <c r="O131" s="800"/>
      <c r="P131" s="590"/>
      <c r="Q131" s="590"/>
      <c r="R131" s="590"/>
      <c r="S131" s="53" t="s">
        <v>2388</v>
      </c>
      <c r="T131" s="53" t="s">
        <v>2388</v>
      </c>
      <c r="U131" s="53" t="s">
        <v>2388</v>
      </c>
      <c r="V131" s="744" t="s">
        <v>2388</v>
      </c>
      <c r="W131" s="756" t="s">
        <v>2881</v>
      </c>
      <c r="X131" s="128">
        <v>43829</v>
      </c>
      <c r="Y131" s="128">
        <v>43829</v>
      </c>
      <c r="Z131" s="128">
        <v>43861</v>
      </c>
      <c r="AA131" s="560"/>
      <c r="AB131" s="789" t="s">
        <v>2948</v>
      </c>
      <c r="AC131" s="789" t="s">
        <v>2948</v>
      </c>
      <c r="AD131" s="14" t="s">
        <v>259</v>
      </c>
      <c r="AE131" s="73">
        <v>1288636042</v>
      </c>
      <c r="AF131" s="546" t="s">
        <v>296</v>
      </c>
      <c r="AG131" s="831" t="s">
        <v>2405</v>
      </c>
      <c r="AH131" s="20" t="s">
        <v>1798</v>
      </c>
    </row>
    <row r="132" spans="2:61" ht="20.25" customHeight="1" outlineLevel="1">
      <c r="B132" s="655">
        <v>129</v>
      </c>
      <c r="C132" s="24" t="s">
        <v>421</v>
      </c>
      <c r="D132" s="656" t="s">
        <v>1759</v>
      </c>
      <c r="E132" s="661" t="s">
        <v>861</v>
      </c>
      <c r="F132" s="740">
        <v>2019</v>
      </c>
      <c r="G132" s="657" t="s">
        <v>1866</v>
      </c>
      <c r="H132" s="41" t="s">
        <v>226</v>
      </c>
      <c r="I132" s="14" t="s">
        <v>76</v>
      </c>
      <c r="J132" s="657" t="s">
        <v>2952</v>
      </c>
      <c r="K132" s="800" t="s">
        <v>2949</v>
      </c>
      <c r="L132" s="767"/>
      <c r="M132" s="53">
        <v>33946000</v>
      </c>
      <c r="N132" s="823"/>
      <c r="O132" s="800"/>
      <c r="P132" s="590"/>
      <c r="Q132" s="590"/>
      <c r="R132" s="590"/>
      <c r="S132" s="53" t="s">
        <v>2388</v>
      </c>
      <c r="T132" s="53" t="s">
        <v>2388</v>
      </c>
      <c r="U132" s="53" t="s">
        <v>2388</v>
      </c>
      <c r="V132" s="744" t="s">
        <v>2388</v>
      </c>
      <c r="W132" s="756" t="s">
        <v>2881</v>
      </c>
      <c r="X132" s="128">
        <v>43829</v>
      </c>
      <c r="Y132" s="128">
        <v>43829</v>
      </c>
      <c r="Z132" s="128">
        <v>43875</v>
      </c>
      <c r="AA132" s="560"/>
      <c r="AB132" s="789" t="s">
        <v>2948</v>
      </c>
      <c r="AC132" s="789" t="s">
        <v>2948</v>
      </c>
      <c r="AD132" s="14" t="s">
        <v>259</v>
      </c>
      <c r="AE132" s="73">
        <v>1288636042</v>
      </c>
      <c r="AF132" s="546" t="s">
        <v>296</v>
      </c>
      <c r="AG132" s="831" t="s">
        <v>2405</v>
      </c>
      <c r="AH132" s="20" t="s">
        <v>1798</v>
      </c>
    </row>
    <row r="133" spans="2:61" ht="20.25" customHeight="1" outlineLevel="1">
      <c r="B133" s="655">
        <v>130</v>
      </c>
      <c r="C133" s="24" t="s">
        <v>421</v>
      </c>
      <c r="D133" s="656" t="s">
        <v>1906</v>
      </c>
      <c r="E133" s="661" t="s">
        <v>1845</v>
      </c>
      <c r="F133" s="740">
        <v>2019</v>
      </c>
      <c r="G133" s="657" t="s">
        <v>1866</v>
      </c>
      <c r="H133" s="41" t="s">
        <v>227</v>
      </c>
      <c r="I133" s="24" t="s">
        <v>1828</v>
      </c>
      <c r="J133" s="796"/>
      <c r="K133" s="800" t="s">
        <v>2949</v>
      </c>
      <c r="L133" s="767"/>
      <c r="M133" s="53">
        <v>104500000</v>
      </c>
      <c r="N133" s="823"/>
      <c r="O133" s="800"/>
      <c r="P133" s="590"/>
      <c r="Q133" s="590"/>
      <c r="R133" s="590"/>
      <c r="S133" s="53" t="s">
        <v>2759</v>
      </c>
      <c r="T133" s="557">
        <v>43816</v>
      </c>
      <c r="U133" s="557">
        <v>43823</v>
      </c>
      <c r="V133" s="744" t="s">
        <v>2755</v>
      </c>
      <c r="W133" s="756" t="s">
        <v>2881</v>
      </c>
      <c r="X133" s="120">
        <v>43829</v>
      </c>
      <c r="Y133" s="120">
        <v>43829</v>
      </c>
      <c r="Z133" s="120">
        <v>43843</v>
      </c>
      <c r="AA133" s="774"/>
      <c r="AB133" s="790" t="s">
        <v>2948</v>
      </c>
      <c r="AC133" s="790" t="s">
        <v>2948</v>
      </c>
      <c r="AD133" s="14" t="s">
        <v>268</v>
      </c>
      <c r="AE133" s="73">
        <v>1148193049</v>
      </c>
      <c r="AF133" s="546" t="s">
        <v>307</v>
      </c>
      <c r="AG133" s="20" t="s">
        <v>2602</v>
      </c>
      <c r="AH133" s="20" t="s">
        <v>1799</v>
      </c>
    </row>
    <row r="134" spans="2:61" ht="20.25" customHeight="1" outlineLevel="1">
      <c r="B134" s="655">
        <v>131</v>
      </c>
      <c r="C134" s="24" t="s">
        <v>421</v>
      </c>
      <c r="D134" s="656" t="s">
        <v>1905</v>
      </c>
      <c r="E134" s="661" t="s">
        <v>1846</v>
      </c>
      <c r="F134" s="740">
        <v>2019</v>
      </c>
      <c r="G134" s="657" t="s">
        <v>1866</v>
      </c>
      <c r="H134" s="41" t="s">
        <v>228</v>
      </c>
      <c r="I134" s="14" t="s">
        <v>76</v>
      </c>
      <c r="J134" s="657" t="s">
        <v>2952</v>
      </c>
      <c r="K134" s="800" t="s">
        <v>2949</v>
      </c>
      <c r="L134" s="767"/>
      <c r="M134" s="53">
        <v>133200000</v>
      </c>
      <c r="N134" s="823"/>
      <c r="O134" s="800"/>
      <c r="P134" s="590"/>
      <c r="Q134" s="590"/>
      <c r="R134" s="590"/>
      <c r="S134" s="53" t="s">
        <v>2388</v>
      </c>
      <c r="T134" s="557" t="s">
        <v>2388</v>
      </c>
      <c r="U134" s="557" t="s">
        <v>2388</v>
      </c>
      <c r="V134" s="744" t="s">
        <v>2388</v>
      </c>
      <c r="W134" s="756" t="s">
        <v>2881</v>
      </c>
      <c r="X134" s="128">
        <v>43829</v>
      </c>
      <c r="Y134" s="128">
        <v>43829</v>
      </c>
      <c r="Z134" s="128">
        <v>43836</v>
      </c>
      <c r="AA134" s="560"/>
      <c r="AB134" s="789" t="s">
        <v>2948</v>
      </c>
      <c r="AC134" s="789" t="s">
        <v>2948</v>
      </c>
      <c r="AD134" s="14" t="s">
        <v>269</v>
      </c>
      <c r="AE134" s="14">
        <v>1358194900</v>
      </c>
      <c r="AF134" s="546" t="s">
        <v>308</v>
      </c>
      <c r="AG134" s="712" t="s">
        <v>2925</v>
      </c>
      <c r="AH134" s="20" t="s">
        <v>1798</v>
      </c>
    </row>
    <row r="135" spans="2:61" ht="20.25" customHeight="1" outlineLevel="1" thickBot="1">
      <c r="B135" s="655">
        <v>132</v>
      </c>
      <c r="C135" s="677" t="s">
        <v>421</v>
      </c>
      <c r="D135" s="703" t="s">
        <v>2743</v>
      </c>
      <c r="E135" s="678" t="s">
        <v>1847</v>
      </c>
      <c r="F135" s="740">
        <v>2019</v>
      </c>
      <c r="G135" s="679" t="s">
        <v>1865</v>
      </c>
      <c r="H135" s="692" t="s">
        <v>1790</v>
      </c>
      <c r="I135" s="677" t="s">
        <v>975</v>
      </c>
      <c r="J135" s="798"/>
      <c r="K135" s="768"/>
      <c r="L135" s="768"/>
      <c r="M135" s="681">
        <v>95700000</v>
      </c>
      <c r="N135" s="778"/>
      <c r="O135" s="768"/>
      <c r="P135" s="721"/>
      <c r="Q135" s="721"/>
      <c r="R135" s="721"/>
      <c r="S135" s="681" t="s">
        <v>2760</v>
      </c>
      <c r="T135" s="693">
        <v>43816</v>
      </c>
      <c r="U135" s="693">
        <v>43822</v>
      </c>
      <c r="V135" s="748"/>
      <c r="W135" s="763">
        <v>2</v>
      </c>
      <c r="X135" s="693">
        <v>43829</v>
      </c>
      <c r="Y135" s="693">
        <v>43829</v>
      </c>
      <c r="Z135" s="693">
        <v>43951</v>
      </c>
      <c r="AA135" s="778"/>
      <c r="AB135" s="778"/>
      <c r="AC135" s="778"/>
      <c r="AD135" s="694" t="s">
        <v>532</v>
      </c>
      <c r="AE135" s="694">
        <v>1108195540</v>
      </c>
      <c r="AF135" s="736" t="s">
        <v>1800</v>
      </c>
      <c r="AG135" s="715" t="s">
        <v>2926</v>
      </c>
      <c r="AH135" s="680" t="s">
        <v>1740</v>
      </c>
    </row>
    <row r="136" spans="2:61" s="652" customFormat="1" ht="20.25" customHeight="1" thickTop="1">
      <c r="B136" s="655">
        <v>133</v>
      </c>
      <c r="C136" s="24" t="s">
        <v>421</v>
      </c>
      <c r="D136" s="24" t="s">
        <v>2743</v>
      </c>
      <c r="E136" s="665" t="s">
        <v>1351</v>
      </c>
      <c r="F136" s="742">
        <v>2020</v>
      </c>
      <c r="G136" s="686" t="s">
        <v>1865</v>
      </c>
      <c r="H136" s="687" t="s">
        <v>1480</v>
      </c>
      <c r="I136" s="49" t="s">
        <v>1828</v>
      </c>
      <c r="J136" s="799"/>
      <c r="K136" s="803" t="s">
        <v>2949</v>
      </c>
      <c r="L136" s="769"/>
      <c r="M136" s="105">
        <v>38603900</v>
      </c>
      <c r="N136" s="824"/>
      <c r="O136" s="769"/>
      <c r="P136" s="722"/>
      <c r="Q136" s="722"/>
      <c r="R136" s="722"/>
      <c r="S136" s="705">
        <v>20200314685</v>
      </c>
      <c r="T136" s="621">
        <v>43899</v>
      </c>
      <c r="U136" s="621">
        <v>43910</v>
      </c>
      <c r="V136" s="749" t="s">
        <v>2757</v>
      </c>
      <c r="W136" s="758" t="s">
        <v>2881</v>
      </c>
      <c r="X136" s="666">
        <v>43831</v>
      </c>
      <c r="Y136" s="666">
        <v>43915</v>
      </c>
      <c r="Z136" s="666">
        <v>44280</v>
      </c>
      <c r="AA136" s="779"/>
      <c r="AB136" s="779"/>
      <c r="AC136" s="779"/>
      <c r="AD136" s="49" t="s">
        <v>1827</v>
      </c>
      <c r="AE136" s="49">
        <v>1028132035</v>
      </c>
      <c r="AF136" s="737" t="s">
        <v>1832</v>
      </c>
      <c r="AG136" s="20" t="s">
        <v>2412</v>
      </c>
      <c r="AH136" s="613" t="s">
        <v>1799</v>
      </c>
      <c r="AJ136" s="653" t="s">
        <v>1479</v>
      </c>
      <c r="AK136" s="653"/>
      <c r="AL136" s="653"/>
      <c r="AM136" s="653"/>
      <c r="AN136" s="653"/>
      <c r="AO136" s="653"/>
      <c r="AP136" s="653"/>
      <c r="AQ136" s="653"/>
      <c r="AR136" s="653"/>
      <c r="AS136" s="653"/>
      <c r="AT136" s="653"/>
      <c r="AU136" s="653"/>
      <c r="AV136" s="653"/>
      <c r="AW136" s="653"/>
      <c r="AX136" s="653"/>
      <c r="AY136" s="653"/>
      <c r="AZ136" s="653"/>
      <c r="BA136" s="653"/>
      <c r="BB136" s="653"/>
      <c r="BC136" s="653"/>
      <c r="BD136" s="653"/>
      <c r="BE136" s="653"/>
      <c r="BF136" s="653"/>
      <c r="BG136" s="653"/>
      <c r="BH136" s="653"/>
      <c r="BI136" s="653"/>
    </row>
    <row r="137" spans="2:61" s="653" customFormat="1" ht="20.25" customHeight="1">
      <c r="B137" s="655">
        <v>134</v>
      </c>
      <c r="C137" s="24" t="s">
        <v>421</v>
      </c>
      <c r="D137" s="656" t="s">
        <v>2746</v>
      </c>
      <c r="E137" s="661" t="s">
        <v>1256</v>
      </c>
      <c r="F137" s="740">
        <v>2020</v>
      </c>
      <c r="G137" s="658" t="s">
        <v>1865</v>
      </c>
      <c r="H137" s="42" t="s">
        <v>1481</v>
      </c>
      <c r="I137" s="24" t="s">
        <v>486</v>
      </c>
      <c r="J137" s="658" t="s">
        <v>2952</v>
      </c>
      <c r="K137" s="800" t="s">
        <v>2949</v>
      </c>
      <c r="L137" s="767"/>
      <c r="M137" s="53">
        <v>7900000</v>
      </c>
      <c r="N137" s="777"/>
      <c r="O137" s="767"/>
      <c r="P137" s="723"/>
      <c r="Q137" s="723"/>
      <c r="R137" s="723"/>
      <c r="S137" s="557" t="s">
        <v>2388</v>
      </c>
      <c r="T137" s="557" t="s">
        <v>2388</v>
      </c>
      <c r="U137" s="557" t="s">
        <v>2388</v>
      </c>
      <c r="V137" s="750" t="s">
        <v>2388</v>
      </c>
      <c r="W137" s="756" t="s">
        <v>2881</v>
      </c>
      <c r="X137" s="62">
        <v>43994</v>
      </c>
      <c r="Y137" s="62">
        <v>43994</v>
      </c>
      <c r="Z137" s="62">
        <v>44012</v>
      </c>
      <c r="AA137" s="617"/>
      <c r="AB137" s="617"/>
      <c r="AC137" s="617"/>
      <c r="AD137" s="539" t="s">
        <v>1826</v>
      </c>
      <c r="AE137" s="73">
        <v>2118827820</v>
      </c>
      <c r="AF137" s="546" t="s">
        <v>1489</v>
      </c>
      <c r="AG137" s="712" t="s">
        <v>2927</v>
      </c>
      <c r="AH137" s="20" t="s">
        <v>1938</v>
      </c>
    </row>
    <row r="138" spans="2:61" s="653" customFormat="1" ht="20.25" customHeight="1">
      <c r="B138" s="655">
        <v>135</v>
      </c>
      <c r="C138" s="24" t="s">
        <v>421</v>
      </c>
      <c r="D138" s="24" t="s">
        <v>2743</v>
      </c>
      <c r="E138" s="661" t="s">
        <v>1263</v>
      </c>
      <c r="F138" s="740">
        <v>2020</v>
      </c>
      <c r="G138" s="658" t="s">
        <v>1865</v>
      </c>
      <c r="H138" s="42" t="s">
        <v>1482</v>
      </c>
      <c r="I138" s="24" t="s">
        <v>486</v>
      </c>
      <c r="J138" s="658" t="s">
        <v>2952</v>
      </c>
      <c r="K138" s="800" t="s">
        <v>2949</v>
      </c>
      <c r="L138" s="767"/>
      <c r="M138" s="53">
        <v>44800000</v>
      </c>
      <c r="N138" s="777"/>
      <c r="O138" s="767"/>
      <c r="P138" s="723"/>
      <c r="Q138" s="723"/>
      <c r="R138" s="723"/>
      <c r="S138" s="557" t="s">
        <v>2388</v>
      </c>
      <c r="T138" s="557" t="s">
        <v>2388</v>
      </c>
      <c r="U138" s="557" t="s">
        <v>2388</v>
      </c>
      <c r="V138" s="750" t="s">
        <v>2388</v>
      </c>
      <c r="W138" s="756" t="s">
        <v>2881</v>
      </c>
      <c r="X138" s="62">
        <v>44036</v>
      </c>
      <c r="Y138" s="62">
        <v>44036</v>
      </c>
      <c r="Z138" s="62">
        <v>44165</v>
      </c>
      <c r="AA138" s="617"/>
      <c r="AB138" s="617"/>
      <c r="AC138" s="617"/>
      <c r="AD138" s="539" t="s">
        <v>1728</v>
      </c>
      <c r="AE138" s="73">
        <v>1289031404</v>
      </c>
      <c r="AF138" s="546" t="s">
        <v>1831</v>
      </c>
      <c r="AG138" s="712" t="s">
        <v>2427</v>
      </c>
      <c r="AH138" s="20" t="s">
        <v>1798</v>
      </c>
    </row>
    <row r="139" spans="2:61" s="653" customFormat="1" ht="20.25" customHeight="1">
      <c r="B139" s="655">
        <v>136</v>
      </c>
      <c r="C139" s="24" t="s">
        <v>421</v>
      </c>
      <c r="D139" s="24" t="s">
        <v>2743</v>
      </c>
      <c r="E139" s="661" t="s">
        <v>869</v>
      </c>
      <c r="F139" s="740">
        <v>2020</v>
      </c>
      <c r="G139" s="658" t="s">
        <v>1867</v>
      </c>
      <c r="H139" s="42" t="s">
        <v>1110</v>
      </c>
      <c r="I139" s="24" t="s">
        <v>486</v>
      </c>
      <c r="J139" s="658" t="s">
        <v>2952</v>
      </c>
      <c r="K139" s="800" t="s">
        <v>2949</v>
      </c>
      <c r="L139" s="767"/>
      <c r="M139" s="53">
        <v>19800000</v>
      </c>
      <c r="N139" s="777"/>
      <c r="O139" s="767"/>
      <c r="P139" s="723"/>
      <c r="Q139" s="723"/>
      <c r="R139" s="723"/>
      <c r="S139" s="557" t="s">
        <v>2388</v>
      </c>
      <c r="T139" s="557" t="s">
        <v>2388</v>
      </c>
      <c r="U139" s="557" t="s">
        <v>2388</v>
      </c>
      <c r="V139" s="750" t="s">
        <v>2388</v>
      </c>
      <c r="W139" s="756" t="s">
        <v>2881</v>
      </c>
      <c r="X139" s="52">
        <v>43875</v>
      </c>
      <c r="Y139" s="52">
        <v>43875</v>
      </c>
      <c r="Z139" s="52">
        <v>43889</v>
      </c>
      <c r="AA139" s="780"/>
      <c r="AB139" s="792" t="s">
        <v>2948</v>
      </c>
      <c r="AC139" s="792" t="s">
        <v>2948</v>
      </c>
      <c r="AD139" s="24" t="s">
        <v>1113</v>
      </c>
      <c r="AE139" s="24">
        <v>2228600147</v>
      </c>
      <c r="AF139" s="546" t="s">
        <v>1801</v>
      </c>
      <c r="AG139" s="712" t="s">
        <v>2928</v>
      </c>
      <c r="AH139" s="20" t="s">
        <v>1938</v>
      </c>
    </row>
    <row r="140" spans="2:61" s="653" customFormat="1" ht="20.25" customHeight="1">
      <c r="B140" s="655">
        <v>137</v>
      </c>
      <c r="C140" s="24" t="s">
        <v>421</v>
      </c>
      <c r="D140" s="24" t="s">
        <v>2743</v>
      </c>
      <c r="E140" s="661" t="s">
        <v>870</v>
      </c>
      <c r="F140" s="740">
        <v>2020</v>
      </c>
      <c r="G140" s="658" t="s">
        <v>1867</v>
      </c>
      <c r="H140" s="42" t="s">
        <v>1112</v>
      </c>
      <c r="I140" s="24" t="s">
        <v>486</v>
      </c>
      <c r="J140" s="658" t="s">
        <v>2952</v>
      </c>
      <c r="K140" s="800" t="s">
        <v>2949</v>
      </c>
      <c r="L140" s="767"/>
      <c r="M140" s="53">
        <v>16100000</v>
      </c>
      <c r="N140" s="777"/>
      <c r="O140" s="767"/>
      <c r="P140" s="723"/>
      <c r="Q140" s="723"/>
      <c r="R140" s="723"/>
      <c r="S140" s="557" t="s">
        <v>2388</v>
      </c>
      <c r="T140" s="557" t="s">
        <v>2388</v>
      </c>
      <c r="U140" s="557" t="s">
        <v>2388</v>
      </c>
      <c r="V140" s="750" t="s">
        <v>2388</v>
      </c>
      <c r="W140" s="756" t="s">
        <v>2881</v>
      </c>
      <c r="X140" s="52">
        <v>43875</v>
      </c>
      <c r="Y140" s="52">
        <v>43875</v>
      </c>
      <c r="Z140" s="52">
        <v>43889</v>
      </c>
      <c r="AA140" s="780"/>
      <c r="AB140" s="792" t="s">
        <v>2948</v>
      </c>
      <c r="AC140" s="792" t="s">
        <v>2948</v>
      </c>
      <c r="AD140" s="24" t="s">
        <v>1114</v>
      </c>
      <c r="AE140" s="24">
        <v>8908800395</v>
      </c>
      <c r="AF140" s="546" t="s">
        <v>617</v>
      </c>
      <c r="AG140" s="712" t="s">
        <v>2929</v>
      </c>
      <c r="AH140" s="20" t="s">
        <v>1938</v>
      </c>
    </row>
    <row r="141" spans="2:61" s="653" customFormat="1" ht="20.25" customHeight="1">
      <c r="B141" s="655">
        <v>138</v>
      </c>
      <c r="C141" s="24" t="s">
        <v>2742</v>
      </c>
      <c r="D141" s="24" t="s">
        <v>2743</v>
      </c>
      <c r="E141" s="661" t="s">
        <v>1848</v>
      </c>
      <c r="F141" s="740">
        <v>2020</v>
      </c>
      <c r="G141" s="658" t="s">
        <v>1865</v>
      </c>
      <c r="H141" s="42" t="s">
        <v>1154</v>
      </c>
      <c r="I141" s="24" t="s">
        <v>486</v>
      </c>
      <c r="J141" s="658" t="s">
        <v>2952</v>
      </c>
      <c r="K141" s="800" t="s">
        <v>2949</v>
      </c>
      <c r="L141" s="767"/>
      <c r="M141" s="53">
        <v>1848000</v>
      </c>
      <c r="N141" s="777"/>
      <c r="O141" s="767"/>
      <c r="P141" s="723"/>
      <c r="Q141" s="723"/>
      <c r="R141" s="723"/>
      <c r="S141" s="557" t="s">
        <v>2388</v>
      </c>
      <c r="T141" s="557" t="s">
        <v>2388</v>
      </c>
      <c r="U141" s="557" t="s">
        <v>2388</v>
      </c>
      <c r="V141" s="750" t="s">
        <v>2388</v>
      </c>
      <c r="W141" s="756" t="s">
        <v>2881</v>
      </c>
      <c r="X141" s="62">
        <v>43831</v>
      </c>
      <c r="Y141" s="62">
        <v>43831</v>
      </c>
      <c r="Z141" s="62">
        <v>44196</v>
      </c>
      <c r="AA141" s="617"/>
      <c r="AB141" s="617"/>
      <c r="AC141" s="617"/>
      <c r="AD141" s="539" t="s">
        <v>1137</v>
      </c>
      <c r="AE141" s="73">
        <v>1081458443</v>
      </c>
      <c r="AF141" s="546" t="s">
        <v>560</v>
      </c>
      <c r="AG141" s="712" t="s">
        <v>2396</v>
      </c>
      <c r="AH141" s="20" t="s">
        <v>1938</v>
      </c>
    </row>
    <row r="142" spans="2:61" s="653" customFormat="1" ht="20.25" customHeight="1">
      <c r="B142" s="655">
        <v>139</v>
      </c>
      <c r="C142" s="24" t="s">
        <v>421</v>
      </c>
      <c r="D142" s="24" t="s">
        <v>2746</v>
      </c>
      <c r="E142" s="661" t="s">
        <v>863</v>
      </c>
      <c r="F142" s="740">
        <v>2020</v>
      </c>
      <c r="G142" s="658" t="s">
        <v>1865</v>
      </c>
      <c r="H142" s="42" t="s">
        <v>1156</v>
      </c>
      <c r="I142" s="24" t="s">
        <v>486</v>
      </c>
      <c r="J142" s="658" t="s">
        <v>2952</v>
      </c>
      <c r="K142" s="800" t="s">
        <v>2949</v>
      </c>
      <c r="L142" s="767"/>
      <c r="M142" s="53">
        <v>3780000</v>
      </c>
      <c r="N142" s="777"/>
      <c r="O142" s="767"/>
      <c r="P142" s="723"/>
      <c r="Q142" s="723"/>
      <c r="R142" s="723"/>
      <c r="S142" s="557" t="s">
        <v>2388</v>
      </c>
      <c r="T142" s="557" t="s">
        <v>2388</v>
      </c>
      <c r="U142" s="557" t="s">
        <v>2388</v>
      </c>
      <c r="V142" s="750" t="s">
        <v>2388</v>
      </c>
      <c r="W142" s="756" t="s">
        <v>2881</v>
      </c>
      <c r="X142" s="62">
        <v>43831</v>
      </c>
      <c r="Y142" s="62">
        <v>43831</v>
      </c>
      <c r="Z142" s="62">
        <v>44196</v>
      </c>
      <c r="AA142" s="617"/>
      <c r="AB142" s="617"/>
      <c r="AC142" s="617"/>
      <c r="AD142" s="539" t="s">
        <v>1201</v>
      </c>
      <c r="AE142" s="73">
        <v>1198210657</v>
      </c>
      <c r="AF142" s="546" t="s">
        <v>475</v>
      </c>
      <c r="AG142" s="712" t="s">
        <v>2930</v>
      </c>
      <c r="AH142" s="20" t="s">
        <v>1938</v>
      </c>
    </row>
    <row r="143" spans="2:61" s="653" customFormat="1" ht="20.25" customHeight="1">
      <c r="B143" s="655">
        <v>140</v>
      </c>
      <c r="C143" s="24" t="s">
        <v>2742</v>
      </c>
      <c r="D143" s="24" t="s">
        <v>2743</v>
      </c>
      <c r="E143" s="661" t="s">
        <v>866</v>
      </c>
      <c r="F143" s="740">
        <v>2020</v>
      </c>
      <c r="G143" s="658" t="s">
        <v>1865</v>
      </c>
      <c r="H143" s="42" t="s">
        <v>1158</v>
      </c>
      <c r="I143" s="24" t="s">
        <v>486</v>
      </c>
      <c r="J143" s="658" t="s">
        <v>2952</v>
      </c>
      <c r="K143" s="800" t="s">
        <v>2949</v>
      </c>
      <c r="L143" s="767"/>
      <c r="M143" s="53">
        <v>3960000</v>
      </c>
      <c r="N143" s="777"/>
      <c r="O143" s="767"/>
      <c r="P143" s="723"/>
      <c r="Q143" s="723"/>
      <c r="R143" s="723"/>
      <c r="S143" s="557" t="s">
        <v>2388</v>
      </c>
      <c r="T143" s="557" t="s">
        <v>2388</v>
      </c>
      <c r="U143" s="557" t="s">
        <v>2388</v>
      </c>
      <c r="V143" s="750" t="s">
        <v>2388</v>
      </c>
      <c r="W143" s="756" t="s">
        <v>2881</v>
      </c>
      <c r="X143" s="62">
        <v>43831</v>
      </c>
      <c r="Y143" s="62">
        <v>43831</v>
      </c>
      <c r="Z143" s="62">
        <v>44196</v>
      </c>
      <c r="AA143" s="617"/>
      <c r="AB143" s="617"/>
      <c r="AC143" s="617"/>
      <c r="AD143" s="539" t="s">
        <v>139</v>
      </c>
      <c r="AE143" s="73">
        <v>3018174419</v>
      </c>
      <c r="AF143" s="546" t="s">
        <v>461</v>
      </c>
      <c r="AG143" s="712" t="s">
        <v>2397</v>
      </c>
      <c r="AH143" s="20" t="s">
        <v>1938</v>
      </c>
    </row>
    <row r="144" spans="2:61" s="653" customFormat="1" ht="20.25" customHeight="1">
      <c r="B144" s="655">
        <v>141</v>
      </c>
      <c r="C144" s="24" t="s">
        <v>2742</v>
      </c>
      <c r="D144" s="24" t="s">
        <v>2743</v>
      </c>
      <c r="E144" s="661" t="s">
        <v>864</v>
      </c>
      <c r="F144" s="740">
        <v>2020</v>
      </c>
      <c r="G144" s="658" t="s">
        <v>1865</v>
      </c>
      <c r="H144" s="42" t="s">
        <v>1160</v>
      </c>
      <c r="I144" s="24" t="s">
        <v>486</v>
      </c>
      <c r="J144" s="658" t="s">
        <v>2952</v>
      </c>
      <c r="K144" s="800" t="s">
        <v>2949</v>
      </c>
      <c r="L144" s="767"/>
      <c r="M144" s="53">
        <v>9873600</v>
      </c>
      <c r="N144" s="777"/>
      <c r="O144" s="767"/>
      <c r="P144" s="723"/>
      <c r="Q144" s="723"/>
      <c r="R144" s="723"/>
      <c r="S144" s="557" t="s">
        <v>2388</v>
      </c>
      <c r="T144" s="557" t="s">
        <v>2388</v>
      </c>
      <c r="U144" s="557" t="s">
        <v>2388</v>
      </c>
      <c r="V144" s="750" t="s">
        <v>2388</v>
      </c>
      <c r="W144" s="756" t="s">
        <v>2881</v>
      </c>
      <c r="X144" s="62">
        <v>43831</v>
      </c>
      <c r="Y144" s="62">
        <v>43831</v>
      </c>
      <c r="Z144" s="62">
        <v>44196</v>
      </c>
      <c r="AA144" s="617"/>
      <c r="AB144" s="617"/>
      <c r="AC144" s="617"/>
      <c r="AD144" s="539" t="s">
        <v>32</v>
      </c>
      <c r="AE144" s="73">
        <v>1058658780</v>
      </c>
      <c r="AF144" s="546" t="s">
        <v>1824</v>
      </c>
      <c r="AG144" s="712" t="s">
        <v>2903</v>
      </c>
      <c r="AH144" s="20" t="s">
        <v>1938</v>
      </c>
    </row>
    <row r="145" spans="2:36" s="653" customFormat="1" ht="20.25" customHeight="1">
      <c r="B145" s="655">
        <v>142</v>
      </c>
      <c r="C145" s="24" t="s">
        <v>421</v>
      </c>
      <c r="D145" s="656" t="s">
        <v>2743</v>
      </c>
      <c r="E145" s="661" t="s">
        <v>868</v>
      </c>
      <c r="F145" s="740">
        <v>2020</v>
      </c>
      <c r="G145" s="657" t="s">
        <v>1866</v>
      </c>
      <c r="H145" s="42" t="s">
        <v>1077</v>
      </c>
      <c r="I145" s="24" t="s">
        <v>486</v>
      </c>
      <c r="J145" s="657" t="s">
        <v>2952</v>
      </c>
      <c r="K145" s="800" t="s">
        <v>2949</v>
      </c>
      <c r="L145" s="767"/>
      <c r="M145" s="53">
        <v>45930000</v>
      </c>
      <c r="N145" s="823"/>
      <c r="O145" s="800"/>
      <c r="P145" s="723"/>
      <c r="Q145" s="723"/>
      <c r="R145" s="723"/>
      <c r="S145" s="557" t="s">
        <v>2388</v>
      </c>
      <c r="T145" s="557" t="s">
        <v>2388</v>
      </c>
      <c r="U145" s="557" t="s">
        <v>2388</v>
      </c>
      <c r="V145" s="750" t="s">
        <v>2388</v>
      </c>
      <c r="W145" s="756" t="s">
        <v>2881</v>
      </c>
      <c r="X145" s="52">
        <v>43839</v>
      </c>
      <c r="Y145" s="52">
        <v>43839</v>
      </c>
      <c r="Z145" s="52">
        <v>43860</v>
      </c>
      <c r="AA145" s="780"/>
      <c r="AB145" s="792" t="s">
        <v>2948</v>
      </c>
      <c r="AC145" s="792" t="s">
        <v>2948</v>
      </c>
      <c r="AD145" s="24" t="s">
        <v>1029</v>
      </c>
      <c r="AE145" s="73">
        <v>1208656011</v>
      </c>
      <c r="AF145" s="546" t="s">
        <v>305</v>
      </c>
      <c r="AG145" s="712" t="s">
        <v>2924</v>
      </c>
      <c r="AH145" s="20" t="s">
        <v>1938</v>
      </c>
    </row>
    <row r="146" spans="2:36" s="653" customFormat="1" ht="20.25" customHeight="1">
      <c r="B146" s="655">
        <v>143</v>
      </c>
      <c r="C146" s="24" t="s">
        <v>421</v>
      </c>
      <c r="D146" s="656" t="s">
        <v>1759</v>
      </c>
      <c r="E146" s="661" t="s">
        <v>867</v>
      </c>
      <c r="F146" s="740">
        <v>2020</v>
      </c>
      <c r="G146" s="658" t="s">
        <v>1865</v>
      </c>
      <c r="H146" s="42" t="s">
        <v>1162</v>
      </c>
      <c r="I146" s="24" t="s">
        <v>486</v>
      </c>
      <c r="J146" s="658" t="s">
        <v>2952</v>
      </c>
      <c r="K146" s="800" t="s">
        <v>2949</v>
      </c>
      <c r="L146" s="767"/>
      <c r="M146" s="53">
        <v>39600000</v>
      </c>
      <c r="N146" s="777"/>
      <c r="O146" s="767"/>
      <c r="P146" s="723"/>
      <c r="Q146" s="723"/>
      <c r="R146" s="723"/>
      <c r="S146" s="557" t="s">
        <v>2388</v>
      </c>
      <c r="T146" s="557" t="s">
        <v>2388</v>
      </c>
      <c r="U146" s="557" t="s">
        <v>2388</v>
      </c>
      <c r="V146" s="750" t="s">
        <v>2388</v>
      </c>
      <c r="W146" s="756" t="s">
        <v>2881</v>
      </c>
      <c r="X146" s="62">
        <v>43831</v>
      </c>
      <c r="Y146" s="62">
        <v>43831</v>
      </c>
      <c r="Z146" s="62">
        <v>44196</v>
      </c>
      <c r="AA146" s="617"/>
      <c r="AB146" s="617"/>
      <c r="AC146" s="617"/>
      <c r="AD146" s="539" t="s">
        <v>22</v>
      </c>
      <c r="AE146" s="73">
        <v>2038128023</v>
      </c>
      <c r="AF146" s="546" t="s">
        <v>1802</v>
      </c>
      <c r="AG146" s="712" t="s">
        <v>2402</v>
      </c>
      <c r="AH146" s="20" t="s">
        <v>1798</v>
      </c>
    </row>
    <row r="147" spans="2:36" s="653" customFormat="1" ht="20.25" customHeight="1">
      <c r="B147" s="655">
        <v>144</v>
      </c>
      <c r="C147" s="24" t="s">
        <v>421</v>
      </c>
      <c r="D147" s="656" t="s">
        <v>1759</v>
      </c>
      <c r="E147" s="661" t="s">
        <v>871</v>
      </c>
      <c r="F147" s="740">
        <v>2020</v>
      </c>
      <c r="G147" s="658" t="s">
        <v>1865</v>
      </c>
      <c r="H147" s="42" t="s">
        <v>1164</v>
      </c>
      <c r="I147" s="24" t="s">
        <v>486</v>
      </c>
      <c r="J147" s="658" t="s">
        <v>2952</v>
      </c>
      <c r="K147" s="800" t="s">
        <v>2949</v>
      </c>
      <c r="L147" s="767"/>
      <c r="M147" s="53">
        <v>333740000</v>
      </c>
      <c r="N147" s="777"/>
      <c r="O147" s="767"/>
      <c r="P147" s="723"/>
      <c r="Q147" s="723"/>
      <c r="R147" s="723"/>
      <c r="S147" s="557" t="s">
        <v>2388</v>
      </c>
      <c r="T147" s="557" t="s">
        <v>2388</v>
      </c>
      <c r="U147" s="557" t="s">
        <v>2388</v>
      </c>
      <c r="V147" s="750" t="s">
        <v>2388</v>
      </c>
      <c r="W147" s="756" t="s">
        <v>2881</v>
      </c>
      <c r="X147" s="62">
        <v>43882</v>
      </c>
      <c r="Y147" s="62">
        <v>43882</v>
      </c>
      <c r="Z147" s="62">
        <v>44196</v>
      </c>
      <c r="AA147" s="617"/>
      <c r="AB147" s="617"/>
      <c r="AC147" s="617"/>
      <c r="AD147" s="539" t="s">
        <v>20</v>
      </c>
      <c r="AE147" s="73">
        <v>1288636042</v>
      </c>
      <c r="AF147" s="546" t="s">
        <v>296</v>
      </c>
      <c r="AG147" s="712" t="s">
        <v>2405</v>
      </c>
      <c r="AH147" s="20" t="s">
        <v>1798</v>
      </c>
    </row>
    <row r="148" spans="2:36" s="653" customFormat="1" ht="20.25" customHeight="1">
      <c r="B148" s="655">
        <v>145</v>
      </c>
      <c r="C148" s="24" t="s">
        <v>421</v>
      </c>
      <c r="D148" s="24" t="s">
        <v>2746</v>
      </c>
      <c r="E148" s="661" t="s">
        <v>872</v>
      </c>
      <c r="F148" s="740">
        <v>2020</v>
      </c>
      <c r="G148" s="658" t="s">
        <v>1865</v>
      </c>
      <c r="H148" s="42" t="s">
        <v>1166</v>
      </c>
      <c r="I148" s="24" t="s">
        <v>486</v>
      </c>
      <c r="J148" s="658" t="s">
        <v>2952</v>
      </c>
      <c r="K148" s="800" t="s">
        <v>2949</v>
      </c>
      <c r="L148" s="767"/>
      <c r="M148" s="53">
        <v>6600000</v>
      </c>
      <c r="N148" s="777"/>
      <c r="O148" s="767"/>
      <c r="P148" s="723"/>
      <c r="Q148" s="723"/>
      <c r="R148" s="723"/>
      <c r="S148" s="557" t="s">
        <v>2388</v>
      </c>
      <c r="T148" s="557" t="s">
        <v>2388</v>
      </c>
      <c r="U148" s="557" t="s">
        <v>2388</v>
      </c>
      <c r="V148" s="750" t="s">
        <v>2388</v>
      </c>
      <c r="W148" s="756" t="s">
        <v>2881</v>
      </c>
      <c r="X148" s="62">
        <v>43903</v>
      </c>
      <c r="Y148" s="62">
        <v>43903</v>
      </c>
      <c r="Z148" s="62">
        <v>43952</v>
      </c>
      <c r="AA148" s="617"/>
      <c r="AB148" s="617"/>
      <c r="AC148" s="617"/>
      <c r="AD148" s="539" t="s">
        <v>1202</v>
      </c>
      <c r="AE148" s="73">
        <v>1078207824</v>
      </c>
      <c r="AF148" s="546" t="s">
        <v>376</v>
      </c>
      <c r="AG148" s="712" t="s">
        <v>2931</v>
      </c>
      <c r="AH148" s="20" t="s">
        <v>1938</v>
      </c>
    </row>
    <row r="149" spans="2:36" s="653" customFormat="1" ht="20.25" customHeight="1">
      <c r="B149" s="655">
        <v>146</v>
      </c>
      <c r="C149" s="24" t="s">
        <v>421</v>
      </c>
      <c r="D149" s="656" t="s">
        <v>1360</v>
      </c>
      <c r="E149" s="661" t="s">
        <v>873</v>
      </c>
      <c r="F149" s="740">
        <v>2020</v>
      </c>
      <c r="G149" s="658" t="s">
        <v>1865</v>
      </c>
      <c r="H149" s="42" t="s">
        <v>1199</v>
      </c>
      <c r="I149" s="539" t="s">
        <v>76</v>
      </c>
      <c r="J149" s="658" t="s">
        <v>2952</v>
      </c>
      <c r="K149" s="800" t="s">
        <v>2949</v>
      </c>
      <c r="L149" s="767"/>
      <c r="M149" s="53">
        <v>8800000</v>
      </c>
      <c r="N149" s="777"/>
      <c r="O149" s="767"/>
      <c r="P149" s="723"/>
      <c r="Q149" s="723"/>
      <c r="R149" s="723"/>
      <c r="S149" s="557" t="s">
        <v>2388</v>
      </c>
      <c r="T149" s="557" t="s">
        <v>2388</v>
      </c>
      <c r="U149" s="557" t="s">
        <v>2388</v>
      </c>
      <c r="V149" s="750" t="s">
        <v>2388</v>
      </c>
      <c r="W149" s="756" t="s">
        <v>2881</v>
      </c>
      <c r="X149" s="62">
        <v>43920</v>
      </c>
      <c r="Y149" s="62">
        <v>43920</v>
      </c>
      <c r="Z149" s="62">
        <v>44039</v>
      </c>
      <c r="AA149" s="617"/>
      <c r="AB149" s="617"/>
      <c r="AC149" s="617"/>
      <c r="AD149" s="539" t="s">
        <v>1212</v>
      </c>
      <c r="AE149" s="73">
        <v>1308167524</v>
      </c>
      <c r="AF149" s="546" t="s">
        <v>379</v>
      </c>
      <c r="AG149" s="712" t="s">
        <v>2432</v>
      </c>
      <c r="AH149" s="20" t="s">
        <v>1938</v>
      </c>
    </row>
    <row r="150" spans="2:36" s="653" customFormat="1" ht="20.25" customHeight="1">
      <c r="B150" s="655">
        <v>147</v>
      </c>
      <c r="C150" s="24" t="s">
        <v>421</v>
      </c>
      <c r="D150" s="24" t="s">
        <v>2746</v>
      </c>
      <c r="E150" s="661" t="s">
        <v>876</v>
      </c>
      <c r="F150" s="740">
        <v>2020</v>
      </c>
      <c r="G150" s="657" t="s">
        <v>1865</v>
      </c>
      <c r="H150" s="42" t="s">
        <v>1168</v>
      </c>
      <c r="I150" s="24" t="s">
        <v>486</v>
      </c>
      <c r="J150" s="657" t="s">
        <v>2952</v>
      </c>
      <c r="K150" s="800" t="s">
        <v>2949</v>
      </c>
      <c r="L150" s="767"/>
      <c r="M150" s="53">
        <v>4054600</v>
      </c>
      <c r="N150" s="777"/>
      <c r="O150" s="767"/>
      <c r="P150" s="723"/>
      <c r="Q150" s="723"/>
      <c r="R150" s="723"/>
      <c r="S150" s="557" t="s">
        <v>2388</v>
      </c>
      <c r="T150" s="557" t="s">
        <v>2388</v>
      </c>
      <c r="U150" s="557" t="s">
        <v>2388</v>
      </c>
      <c r="V150" s="750" t="s">
        <v>2388</v>
      </c>
      <c r="W150" s="756" t="s">
        <v>2881</v>
      </c>
      <c r="X150" s="62">
        <v>43970</v>
      </c>
      <c r="Y150" s="62">
        <v>43970</v>
      </c>
      <c r="Z150" s="62">
        <v>44196</v>
      </c>
      <c r="AA150" s="617"/>
      <c r="AB150" s="617"/>
      <c r="AC150" s="617"/>
      <c r="AD150" s="539" t="s">
        <v>1203</v>
      </c>
      <c r="AE150" s="73">
        <v>1078735795</v>
      </c>
      <c r="AF150" s="546" t="s">
        <v>290</v>
      </c>
      <c r="AG150" s="20" t="s">
        <v>2419</v>
      </c>
      <c r="AH150" s="20" t="s">
        <v>1938</v>
      </c>
    </row>
    <row r="151" spans="2:36" s="653" customFormat="1" ht="20.25" customHeight="1">
      <c r="B151" s="655">
        <v>148</v>
      </c>
      <c r="C151" s="24" t="s">
        <v>264</v>
      </c>
      <c r="D151" s="656" t="s">
        <v>2747</v>
      </c>
      <c r="E151" s="661" t="s">
        <v>1258</v>
      </c>
      <c r="F151" s="740">
        <v>2020</v>
      </c>
      <c r="G151" s="657" t="s">
        <v>1865</v>
      </c>
      <c r="H151" s="42" t="s">
        <v>1076</v>
      </c>
      <c r="I151" s="24" t="s">
        <v>1828</v>
      </c>
      <c r="J151" s="796"/>
      <c r="K151" s="800" t="s">
        <v>2949</v>
      </c>
      <c r="L151" s="767"/>
      <c r="M151" s="53">
        <v>158120000</v>
      </c>
      <c r="N151" s="777"/>
      <c r="O151" s="767"/>
      <c r="P151" s="723"/>
      <c r="Q151" s="723"/>
      <c r="R151" s="723"/>
      <c r="S151" s="704">
        <v>20200437616</v>
      </c>
      <c r="T151" s="557">
        <v>43948</v>
      </c>
      <c r="U151" s="557">
        <v>43958</v>
      </c>
      <c r="V151" s="747"/>
      <c r="W151" s="756" t="s">
        <v>2881</v>
      </c>
      <c r="X151" s="52">
        <v>44004</v>
      </c>
      <c r="Y151" s="52">
        <v>44004</v>
      </c>
      <c r="Z151" s="52">
        <v>44074</v>
      </c>
      <c r="AA151" s="780"/>
      <c r="AB151" s="780"/>
      <c r="AC151" s="780"/>
      <c r="AD151" s="24" t="s">
        <v>1028</v>
      </c>
      <c r="AE151" s="73">
        <v>1138132864</v>
      </c>
      <c r="AF151" s="546" t="s">
        <v>1803</v>
      </c>
      <c r="AG151" s="20" t="s">
        <v>2424</v>
      </c>
      <c r="AH151" s="20" t="s">
        <v>1799</v>
      </c>
    </row>
    <row r="152" spans="2:36" s="653" customFormat="1" ht="20.25" customHeight="1">
      <c r="B152" s="655">
        <v>149</v>
      </c>
      <c r="C152" s="24" t="s">
        <v>421</v>
      </c>
      <c r="D152" s="656" t="s">
        <v>1759</v>
      </c>
      <c r="E152" s="661" t="s">
        <v>874</v>
      </c>
      <c r="F152" s="740">
        <v>2020</v>
      </c>
      <c r="G152" s="657" t="s">
        <v>1866</v>
      </c>
      <c r="H152" s="89" t="s">
        <v>1075</v>
      </c>
      <c r="I152" s="96" t="s">
        <v>76</v>
      </c>
      <c r="J152" s="657" t="s">
        <v>2952</v>
      </c>
      <c r="K152" s="800" t="s">
        <v>2949</v>
      </c>
      <c r="L152" s="767"/>
      <c r="M152" s="53">
        <v>218405000</v>
      </c>
      <c r="N152" s="823"/>
      <c r="O152" s="800"/>
      <c r="P152" s="723"/>
      <c r="Q152" s="723"/>
      <c r="R152" s="723"/>
      <c r="S152" s="708" t="s">
        <v>2388</v>
      </c>
      <c r="T152" s="708" t="s">
        <v>2388</v>
      </c>
      <c r="U152" s="708" t="s">
        <v>2388</v>
      </c>
      <c r="V152" s="751" t="s">
        <v>2388</v>
      </c>
      <c r="W152" s="756" t="s">
        <v>2881</v>
      </c>
      <c r="X152" s="62">
        <v>43965</v>
      </c>
      <c r="Y152" s="62">
        <v>43965</v>
      </c>
      <c r="Z152" s="62">
        <v>44012</v>
      </c>
      <c r="AA152" s="617"/>
      <c r="AB152" s="793" t="s">
        <v>2948</v>
      </c>
      <c r="AC152" s="793" t="s">
        <v>2948</v>
      </c>
      <c r="AD152" s="24" t="s">
        <v>124</v>
      </c>
      <c r="AE152" s="73">
        <v>1138629821</v>
      </c>
      <c r="AF152" s="546" t="s">
        <v>1804</v>
      </c>
      <c r="AG152" s="20" t="s">
        <v>2593</v>
      </c>
      <c r="AH152" s="20" t="s">
        <v>1798</v>
      </c>
    </row>
    <row r="153" spans="2:36" s="653" customFormat="1" ht="20.25" customHeight="1">
      <c r="B153" s="655">
        <v>150</v>
      </c>
      <c r="C153" s="24" t="s">
        <v>421</v>
      </c>
      <c r="D153" s="656" t="s">
        <v>1360</v>
      </c>
      <c r="E153" s="661" t="s">
        <v>875</v>
      </c>
      <c r="F153" s="740">
        <v>2020</v>
      </c>
      <c r="G153" s="657" t="s">
        <v>1866</v>
      </c>
      <c r="H153" s="42" t="s">
        <v>1074</v>
      </c>
      <c r="I153" s="24" t="s">
        <v>486</v>
      </c>
      <c r="J153" s="657" t="s">
        <v>2952</v>
      </c>
      <c r="K153" s="800" t="s">
        <v>2949</v>
      </c>
      <c r="L153" s="767"/>
      <c r="M153" s="53">
        <v>36000000</v>
      </c>
      <c r="N153" s="823"/>
      <c r="O153" s="800"/>
      <c r="P153" s="723"/>
      <c r="Q153" s="723"/>
      <c r="R153" s="723"/>
      <c r="S153" s="557" t="s">
        <v>2388</v>
      </c>
      <c r="T153" s="557" t="s">
        <v>2388</v>
      </c>
      <c r="U153" s="557" t="s">
        <v>2388</v>
      </c>
      <c r="V153" s="750" t="s">
        <v>2388</v>
      </c>
      <c r="W153" s="756" t="s">
        <v>2881</v>
      </c>
      <c r="X153" s="62">
        <v>43969</v>
      </c>
      <c r="Y153" s="62">
        <v>43969</v>
      </c>
      <c r="Z153" s="62">
        <v>44012</v>
      </c>
      <c r="AA153" s="617"/>
      <c r="AB153" s="793" t="s">
        <v>2948</v>
      </c>
      <c r="AC153" s="793" t="s">
        <v>2948</v>
      </c>
      <c r="AD153" s="24" t="s">
        <v>130</v>
      </c>
      <c r="AE153" s="24">
        <v>1358163353</v>
      </c>
      <c r="AF153" s="20" t="s">
        <v>401</v>
      </c>
      <c r="AG153" s="20" t="s">
        <v>2445</v>
      </c>
      <c r="AH153" s="20" t="s">
        <v>1798</v>
      </c>
    </row>
    <row r="154" spans="2:36" s="653" customFormat="1" ht="20.25" customHeight="1">
      <c r="B154" s="655">
        <v>151</v>
      </c>
      <c r="C154" s="24" t="s">
        <v>421</v>
      </c>
      <c r="D154" s="24" t="s">
        <v>2746</v>
      </c>
      <c r="E154" s="661" t="s">
        <v>877</v>
      </c>
      <c r="F154" s="740">
        <v>2020</v>
      </c>
      <c r="G154" s="658" t="s">
        <v>1865</v>
      </c>
      <c r="H154" s="42" t="s">
        <v>1836</v>
      </c>
      <c r="I154" s="24" t="s">
        <v>1468</v>
      </c>
      <c r="J154" s="797"/>
      <c r="K154" s="800" t="s">
        <v>2949</v>
      </c>
      <c r="L154" s="767"/>
      <c r="M154" s="53">
        <v>72600000</v>
      </c>
      <c r="N154" s="777"/>
      <c r="O154" s="767"/>
      <c r="P154" s="723"/>
      <c r="Q154" s="723"/>
      <c r="R154" s="723"/>
      <c r="S154" s="704">
        <v>20200437082</v>
      </c>
      <c r="T154" s="557">
        <v>43945</v>
      </c>
      <c r="U154" s="557">
        <v>43957</v>
      </c>
      <c r="V154" s="747" t="s">
        <v>2757</v>
      </c>
      <c r="W154" s="756" t="s">
        <v>2881</v>
      </c>
      <c r="X154" s="62">
        <v>43970</v>
      </c>
      <c r="Y154" s="62">
        <v>43970</v>
      </c>
      <c r="Z154" s="62">
        <v>44196</v>
      </c>
      <c r="AA154" s="617"/>
      <c r="AB154" s="617"/>
      <c r="AC154" s="617"/>
      <c r="AD154" s="539" t="s">
        <v>1203</v>
      </c>
      <c r="AE154" s="73">
        <v>1078735795</v>
      </c>
      <c r="AF154" s="546" t="s">
        <v>290</v>
      </c>
      <c r="AG154" s="20" t="s">
        <v>2419</v>
      </c>
      <c r="AH154" s="20" t="s">
        <v>1799</v>
      </c>
    </row>
    <row r="155" spans="2:36" s="653" customFormat="1" ht="20.25" customHeight="1">
      <c r="B155" s="655">
        <v>152</v>
      </c>
      <c r="C155" s="24" t="s">
        <v>264</v>
      </c>
      <c r="D155" s="656" t="s">
        <v>2743</v>
      </c>
      <c r="E155" s="661" t="s">
        <v>1257</v>
      </c>
      <c r="F155" s="740">
        <v>2020</v>
      </c>
      <c r="G155" s="658" t="s">
        <v>1866</v>
      </c>
      <c r="H155" s="42" t="s">
        <v>1073</v>
      </c>
      <c r="I155" s="24" t="s">
        <v>486</v>
      </c>
      <c r="J155" s="658" t="s">
        <v>2952</v>
      </c>
      <c r="K155" s="800" t="s">
        <v>2949</v>
      </c>
      <c r="L155" s="767"/>
      <c r="M155" s="53">
        <v>8850000</v>
      </c>
      <c r="N155" s="823"/>
      <c r="O155" s="800"/>
      <c r="P155" s="723"/>
      <c r="Q155" s="723"/>
      <c r="R155" s="723"/>
      <c r="S155" s="557" t="s">
        <v>2388</v>
      </c>
      <c r="T155" s="557" t="s">
        <v>2388</v>
      </c>
      <c r="U155" s="557" t="s">
        <v>2388</v>
      </c>
      <c r="V155" s="747" t="s">
        <v>2388</v>
      </c>
      <c r="W155" s="756" t="s">
        <v>2881</v>
      </c>
      <c r="X155" s="62">
        <v>43994</v>
      </c>
      <c r="Y155" s="62">
        <v>43994</v>
      </c>
      <c r="Z155" s="62">
        <v>44561</v>
      </c>
      <c r="AA155" s="617"/>
      <c r="AB155" s="793" t="s">
        <v>2948</v>
      </c>
      <c r="AC155" s="793" t="s">
        <v>2948</v>
      </c>
      <c r="AD155" s="24" t="s">
        <v>137</v>
      </c>
      <c r="AE155" s="73">
        <v>1220168331</v>
      </c>
      <c r="AF155" s="546" t="s">
        <v>300</v>
      </c>
      <c r="AG155" s="832" t="s">
        <v>2897</v>
      </c>
      <c r="AH155" s="20" t="s">
        <v>1938</v>
      </c>
    </row>
    <row r="156" spans="2:36" s="653" customFormat="1" ht="20.25" customHeight="1">
      <c r="B156" s="655">
        <v>153</v>
      </c>
      <c r="C156" s="24" t="s">
        <v>421</v>
      </c>
      <c r="D156" s="656" t="s">
        <v>1759</v>
      </c>
      <c r="E156" s="661" t="s">
        <v>1252</v>
      </c>
      <c r="F156" s="740">
        <v>2020</v>
      </c>
      <c r="G156" s="657" t="s">
        <v>1866</v>
      </c>
      <c r="H156" s="42" t="s">
        <v>1072</v>
      </c>
      <c r="I156" s="24" t="s">
        <v>486</v>
      </c>
      <c r="J156" s="657" t="s">
        <v>2952</v>
      </c>
      <c r="K156" s="800" t="s">
        <v>2949</v>
      </c>
      <c r="L156" s="767"/>
      <c r="M156" s="53">
        <v>564000000</v>
      </c>
      <c r="N156" s="823"/>
      <c r="O156" s="800"/>
      <c r="P156" s="723"/>
      <c r="Q156" s="723"/>
      <c r="R156" s="723"/>
      <c r="S156" s="557" t="s">
        <v>2388</v>
      </c>
      <c r="T156" s="557" t="s">
        <v>2388</v>
      </c>
      <c r="U156" s="557" t="s">
        <v>2388</v>
      </c>
      <c r="V156" s="747" t="s">
        <v>2388</v>
      </c>
      <c r="W156" s="756" t="s">
        <v>2881</v>
      </c>
      <c r="X156" s="62">
        <v>43983</v>
      </c>
      <c r="Y156" s="62">
        <v>43983</v>
      </c>
      <c r="Z156" s="62">
        <v>44012</v>
      </c>
      <c r="AA156" s="617"/>
      <c r="AB156" s="793" t="s">
        <v>2948</v>
      </c>
      <c r="AC156" s="793" t="s">
        <v>2948</v>
      </c>
      <c r="AD156" s="24" t="s">
        <v>124</v>
      </c>
      <c r="AE156" s="73">
        <v>1138629821</v>
      </c>
      <c r="AF156" s="546" t="s">
        <v>1804</v>
      </c>
      <c r="AG156" s="20" t="s">
        <v>2593</v>
      </c>
      <c r="AH156" s="20" t="s">
        <v>1798</v>
      </c>
      <c r="AJ156" s="653" t="s">
        <v>1479</v>
      </c>
    </row>
    <row r="157" spans="2:36" s="653" customFormat="1" ht="20.25" customHeight="1">
      <c r="B157" s="655">
        <v>154</v>
      </c>
      <c r="C157" s="24" t="s">
        <v>264</v>
      </c>
      <c r="D157" s="656" t="s">
        <v>2743</v>
      </c>
      <c r="E157" s="661" t="s">
        <v>1253</v>
      </c>
      <c r="F157" s="740">
        <v>2020</v>
      </c>
      <c r="G157" s="657" t="s">
        <v>1866</v>
      </c>
      <c r="H157" s="42" t="s">
        <v>1071</v>
      </c>
      <c r="I157" s="24" t="s">
        <v>486</v>
      </c>
      <c r="J157" s="657" t="s">
        <v>2952</v>
      </c>
      <c r="K157" s="800" t="s">
        <v>2949</v>
      </c>
      <c r="L157" s="767"/>
      <c r="M157" s="53">
        <v>17078600</v>
      </c>
      <c r="N157" s="823"/>
      <c r="O157" s="800"/>
      <c r="P157" s="723"/>
      <c r="Q157" s="723"/>
      <c r="R157" s="723"/>
      <c r="S157" s="557" t="s">
        <v>2388</v>
      </c>
      <c r="T157" s="557" t="s">
        <v>2388</v>
      </c>
      <c r="U157" s="557" t="s">
        <v>2388</v>
      </c>
      <c r="V157" s="747" t="s">
        <v>2388</v>
      </c>
      <c r="W157" s="756" t="s">
        <v>2881</v>
      </c>
      <c r="X157" s="62">
        <v>43984</v>
      </c>
      <c r="Y157" s="62">
        <v>43984</v>
      </c>
      <c r="Z157" s="62">
        <v>44001</v>
      </c>
      <c r="AA157" s="617"/>
      <c r="AB157" s="793" t="s">
        <v>2948</v>
      </c>
      <c r="AC157" s="793" t="s">
        <v>2948</v>
      </c>
      <c r="AD157" s="24" t="s">
        <v>132</v>
      </c>
      <c r="AE157" s="73">
        <v>2048622309</v>
      </c>
      <c r="AF157" s="546" t="s">
        <v>1805</v>
      </c>
      <c r="AG157" s="712" t="s">
        <v>2891</v>
      </c>
      <c r="AH157" s="20" t="s">
        <v>1938</v>
      </c>
    </row>
    <row r="158" spans="2:36" s="653" customFormat="1" ht="20.25" customHeight="1">
      <c r="B158" s="655">
        <v>155</v>
      </c>
      <c r="C158" s="24" t="s">
        <v>1330</v>
      </c>
      <c r="D158" s="656" t="s">
        <v>2743</v>
      </c>
      <c r="E158" s="661" t="s">
        <v>1254</v>
      </c>
      <c r="F158" s="740">
        <v>2020</v>
      </c>
      <c r="G158" s="657" t="s">
        <v>1866</v>
      </c>
      <c r="H158" s="42" t="s">
        <v>1069</v>
      </c>
      <c r="I158" s="24" t="s">
        <v>486</v>
      </c>
      <c r="J158" s="657" t="s">
        <v>2952</v>
      </c>
      <c r="K158" s="800" t="s">
        <v>2949</v>
      </c>
      <c r="L158" s="767"/>
      <c r="M158" s="53">
        <v>17207410</v>
      </c>
      <c r="N158" s="823"/>
      <c r="O158" s="800"/>
      <c r="P158" s="723"/>
      <c r="Q158" s="723"/>
      <c r="R158" s="723"/>
      <c r="S158" s="557" t="s">
        <v>2388</v>
      </c>
      <c r="T158" s="557" t="s">
        <v>2388</v>
      </c>
      <c r="U158" s="557" t="s">
        <v>2388</v>
      </c>
      <c r="V158" s="747" t="s">
        <v>2388</v>
      </c>
      <c r="W158" s="756" t="s">
        <v>2881</v>
      </c>
      <c r="X158" s="62">
        <v>43987</v>
      </c>
      <c r="Y158" s="62">
        <v>43987</v>
      </c>
      <c r="Z158" s="62">
        <v>44561</v>
      </c>
      <c r="AA158" s="617"/>
      <c r="AB158" s="793" t="s">
        <v>2948</v>
      </c>
      <c r="AC158" s="793" t="s">
        <v>2948</v>
      </c>
      <c r="AD158" s="24" t="s">
        <v>1027</v>
      </c>
      <c r="AE158" s="73">
        <v>7181601381</v>
      </c>
      <c r="AF158" s="546" t="s">
        <v>407</v>
      </c>
      <c r="AG158" s="712" t="s">
        <v>2932</v>
      </c>
      <c r="AH158" s="20" t="s">
        <v>1938</v>
      </c>
    </row>
    <row r="159" spans="2:36" s="653" customFormat="1" ht="20.25" customHeight="1">
      <c r="B159" s="655">
        <v>156</v>
      </c>
      <c r="C159" s="24" t="s">
        <v>1330</v>
      </c>
      <c r="D159" s="656" t="s">
        <v>2743</v>
      </c>
      <c r="E159" s="661" t="s">
        <v>1255</v>
      </c>
      <c r="F159" s="740">
        <v>2020</v>
      </c>
      <c r="G159" s="657" t="s">
        <v>1866</v>
      </c>
      <c r="H159" s="42" t="s">
        <v>1070</v>
      </c>
      <c r="I159" s="24" t="s">
        <v>486</v>
      </c>
      <c r="J159" s="657" t="s">
        <v>2952</v>
      </c>
      <c r="K159" s="800" t="s">
        <v>2949</v>
      </c>
      <c r="L159" s="767"/>
      <c r="M159" s="53">
        <v>18097420</v>
      </c>
      <c r="N159" s="823"/>
      <c r="O159" s="800"/>
      <c r="P159" s="723"/>
      <c r="Q159" s="723"/>
      <c r="R159" s="723"/>
      <c r="S159" s="557" t="s">
        <v>2388</v>
      </c>
      <c r="T159" s="557" t="s">
        <v>2388</v>
      </c>
      <c r="U159" s="557" t="s">
        <v>2388</v>
      </c>
      <c r="V159" s="747" t="s">
        <v>2388</v>
      </c>
      <c r="W159" s="756" t="s">
        <v>2881</v>
      </c>
      <c r="X159" s="62">
        <v>43987</v>
      </c>
      <c r="Y159" s="62">
        <v>43987</v>
      </c>
      <c r="Z159" s="62">
        <v>44001</v>
      </c>
      <c r="AA159" s="617"/>
      <c r="AB159" s="793" t="s">
        <v>2948</v>
      </c>
      <c r="AC159" s="793" t="s">
        <v>2948</v>
      </c>
      <c r="AD159" s="24" t="s">
        <v>1027</v>
      </c>
      <c r="AE159" s="73">
        <v>7181601381</v>
      </c>
      <c r="AF159" s="546" t="s">
        <v>407</v>
      </c>
      <c r="AG159" s="712" t="s">
        <v>2932</v>
      </c>
      <c r="AH159" s="20" t="s">
        <v>1938</v>
      </c>
    </row>
    <row r="160" spans="2:36" s="653" customFormat="1" ht="20.25" customHeight="1">
      <c r="B160" s="655">
        <v>157</v>
      </c>
      <c r="C160" s="24" t="s">
        <v>2748</v>
      </c>
      <c r="D160" s="656" t="s">
        <v>2743</v>
      </c>
      <c r="E160" s="661" t="s">
        <v>1251</v>
      </c>
      <c r="F160" s="740">
        <v>2020</v>
      </c>
      <c r="G160" s="658" t="s">
        <v>1865</v>
      </c>
      <c r="H160" s="42" t="s">
        <v>1174</v>
      </c>
      <c r="I160" s="24" t="s">
        <v>486</v>
      </c>
      <c r="J160" s="658" t="s">
        <v>2952</v>
      </c>
      <c r="K160" s="800" t="s">
        <v>2949</v>
      </c>
      <c r="L160" s="767"/>
      <c r="M160" s="53">
        <v>11831000</v>
      </c>
      <c r="N160" s="777"/>
      <c r="O160" s="767"/>
      <c r="P160" s="723"/>
      <c r="Q160" s="723"/>
      <c r="R160" s="723"/>
      <c r="S160" s="557" t="s">
        <v>2388</v>
      </c>
      <c r="T160" s="557" t="s">
        <v>2388</v>
      </c>
      <c r="U160" s="557" t="s">
        <v>2388</v>
      </c>
      <c r="V160" s="747" t="s">
        <v>2388</v>
      </c>
      <c r="W160" s="756" t="s">
        <v>2881</v>
      </c>
      <c r="X160" s="62">
        <v>43994</v>
      </c>
      <c r="Y160" s="62">
        <v>43994</v>
      </c>
      <c r="Z160" s="62">
        <v>44286</v>
      </c>
      <c r="AA160" s="617"/>
      <c r="AB160" s="617"/>
      <c r="AC160" s="617"/>
      <c r="AD160" s="539" t="s">
        <v>1205</v>
      </c>
      <c r="AE160" s="73">
        <v>8848200044</v>
      </c>
      <c r="AF160" s="546" t="s">
        <v>972</v>
      </c>
      <c r="AG160" s="712" t="s">
        <v>2933</v>
      </c>
      <c r="AH160" s="20" t="s">
        <v>1938</v>
      </c>
    </row>
    <row r="161" spans="2:36" s="653" customFormat="1" ht="20.25" customHeight="1">
      <c r="B161" s="655">
        <v>158</v>
      </c>
      <c r="C161" s="24" t="s">
        <v>2749</v>
      </c>
      <c r="D161" s="656" t="s">
        <v>2743</v>
      </c>
      <c r="E161" s="661" t="s">
        <v>1259</v>
      </c>
      <c r="F161" s="740">
        <v>2020</v>
      </c>
      <c r="G161" s="657" t="s">
        <v>1866</v>
      </c>
      <c r="H161" s="42" t="s">
        <v>1068</v>
      </c>
      <c r="I161" s="24" t="s">
        <v>486</v>
      </c>
      <c r="J161" s="657" t="s">
        <v>2952</v>
      </c>
      <c r="K161" s="800" t="s">
        <v>2949</v>
      </c>
      <c r="L161" s="767"/>
      <c r="M161" s="53">
        <v>17600000</v>
      </c>
      <c r="N161" s="823"/>
      <c r="O161" s="800"/>
      <c r="P161" s="723"/>
      <c r="Q161" s="723"/>
      <c r="R161" s="723"/>
      <c r="S161" s="557" t="s">
        <v>2388</v>
      </c>
      <c r="T161" s="557" t="s">
        <v>2388</v>
      </c>
      <c r="U161" s="557" t="s">
        <v>2388</v>
      </c>
      <c r="V161" s="747" t="s">
        <v>2388</v>
      </c>
      <c r="W161" s="756" t="s">
        <v>2881</v>
      </c>
      <c r="X161" s="62">
        <v>44011</v>
      </c>
      <c r="Y161" s="62">
        <v>44011</v>
      </c>
      <c r="Z161" s="62">
        <v>44042</v>
      </c>
      <c r="AA161" s="617"/>
      <c r="AB161" s="793" t="s">
        <v>2948</v>
      </c>
      <c r="AC161" s="793" t="s">
        <v>2948</v>
      </c>
      <c r="AD161" s="24" t="s">
        <v>139</v>
      </c>
      <c r="AE161" s="73">
        <v>3018174419</v>
      </c>
      <c r="AF161" s="546" t="s">
        <v>461</v>
      </c>
      <c r="AG161" s="831" t="s">
        <v>2397</v>
      </c>
      <c r="AH161" s="20" t="s">
        <v>1938</v>
      </c>
    </row>
    <row r="162" spans="2:36" s="653" customFormat="1" ht="20.25" customHeight="1">
      <c r="B162" s="655">
        <v>159</v>
      </c>
      <c r="C162" s="24" t="s">
        <v>421</v>
      </c>
      <c r="D162" s="656" t="s">
        <v>2750</v>
      </c>
      <c r="E162" s="661" t="s">
        <v>1260</v>
      </c>
      <c r="F162" s="740">
        <v>2020</v>
      </c>
      <c r="G162" s="658" t="s">
        <v>1865</v>
      </c>
      <c r="H162" s="42" t="s">
        <v>1172</v>
      </c>
      <c r="I162" s="24" t="s">
        <v>486</v>
      </c>
      <c r="J162" s="658" t="s">
        <v>2952</v>
      </c>
      <c r="K162" s="800" t="s">
        <v>2949</v>
      </c>
      <c r="L162" s="767"/>
      <c r="M162" s="53">
        <v>19943430</v>
      </c>
      <c r="N162" s="777"/>
      <c r="O162" s="767"/>
      <c r="P162" s="723"/>
      <c r="Q162" s="723"/>
      <c r="R162" s="723"/>
      <c r="S162" s="557" t="s">
        <v>2388</v>
      </c>
      <c r="T162" s="557" t="s">
        <v>2388</v>
      </c>
      <c r="U162" s="557" t="s">
        <v>2388</v>
      </c>
      <c r="V162" s="747" t="s">
        <v>2388</v>
      </c>
      <c r="W162" s="756" t="s">
        <v>2881</v>
      </c>
      <c r="X162" s="62">
        <v>44013</v>
      </c>
      <c r="Y162" s="62">
        <v>44013</v>
      </c>
      <c r="Z162" s="62">
        <v>44196</v>
      </c>
      <c r="AA162" s="617"/>
      <c r="AB162" s="617"/>
      <c r="AC162" s="617"/>
      <c r="AD162" s="539" t="s">
        <v>1204</v>
      </c>
      <c r="AE162" s="73">
        <v>2018192683</v>
      </c>
      <c r="AF162" s="546" t="s">
        <v>1806</v>
      </c>
      <c r="AG162" s="20" t="s">
        <v>2413</v>
      </c>
      <c r="AH162" s="20" t="s">
        <v>1938</v>
      </c>
    </row>
    <row r="163" spans="2:36" s="653" customFormat="1" ht="20.25" customHeight="1">
      <c r="B163" s="655">
        <v>160</v>
      </c>
      <c r="C163" s="24" t="s">
        <v>421</v>
      </c>
      <c r="D163" s="656" t="s">
        <v>1906</v>
      </c>
      <c r="E163" s="661" t="s">
        <v>1261</v>
      </c>
      <c r="F163" s="740">
        <v>2020</v>
      </c>
      <c r="G163" s="658" t="s">
        <v>1866</v>
      </c>
      <c r="H163" s="42" t="s">
        <v>1067</v>
      </c>
      <c r="I163" s="539" t="s">
        <v>486</v>
      </c>
      <c r="J163" s="658" t="s">
        <v>2952</v>
      </c>
      <c r="K163" s="800" t="s">
        <v>2949</v>
      </c>
      <c r="L163" s="767"/>
      <c r="M163" s="53">
        <v>19700000</v>
      </c>
      <c r="N163" s="823"/>
      <c r="O163" s="800"/>
      <c r="P163" s="723"/>
      <c r="Q163" s="723"/>
      <c r="R163" s="723"/>
      <c r="S163" s="557" t="s">
        <v>2388</v>
      </c>
      <c r="T163" s="557" t="s">
        <v>2388</v>
      </c>
      <c r="U163" s="557" t="s">
        <v>2388</v>
      </c>
      <c r="V163" s="747" t="s">
        <v>2388</v>
      </c>
      <c r="W163" s="756" t="s">
        <v>2881</v>
      </c>
      <c r="X163" s="62">
        <v>44022</v>
      </c>
      <c r="Y163" s="62">
        <v>44022</v>
      </c>
      <c r="Z163" s="62">
        <v>44036</v>
      </c>
      <c r="AA163" s="617"/>
      <c r="AB163" s="793" t="s">
        <v>2948</v>
      </c>
      <c r="AC163" s="793" t="s">
        <v>2948</v>
      </c>
      <c r="AD163" s="24" t="s">
        <v>1021</v>
      </c>
      <c r="AE163" s="73">
        <v>1148193049</v>
      </c>
      <c r="AF163" s="546" t="s">
        <v>307</v>
      </c>
      <c r="AG163" s="20" t="s">
        <v>2602</v>
      </c>
      <c r="AH163" s="20" t="s">
        <v>1938</v>
      </c>
    </row>
    <row r="164" spans="2:36" s="653" customFormat="1" ht="20.25" customHeight="1">
      <c r="B164" s="655">
        <v>161</v>
      </c>
      <c r="C164" s="24" t="s">
        <v>421</v>
      </c>
      <c r="D164" s="656" t="s">
        <v>2745</v>
      </c>
      <c r="E164" s="661" t="s">
        <v>1262</v>
      </c>
      <c r="F164" s="740">
        <v>2020</v>
      </c>
      <c r="G164" s="658" t="s">
        <v>1865</v>
      </c>
      <c r="H164" s="42" t="s">
        <v>1176</v>
      </c>
      <c r="I164" s="24" t="s">
        <v>1724</v>
      </c>
      <c r="J164" s="797"/>
      <c r="K164" s="800" t="s">
        <v>2949</v>
      </c>
      <c r="L164" s="767"/>
      <c r="M164" s="53">
        <v>48950000</v>
      </c>
      <c r="N164" s="777"/>
      <c r="O164" s="767"/>
      <c r="P164" s="723"/>
      <c r="Q164" s="723"/>
      <c r="R164" s="723"/>
      <c r="S164" s="704">
        <v>20200630036</v>
      </c>
      <c r="T164" s="557">
        <v>44001</v>
      </c>
      <c r="U164" s="706" t="s">
        <v>2761</v>
      </c>
      <c r="V164" s="747" t="s">
        <v>2757</v>
      </c>
      <c r="W164" s="756" t="s">
        <v>2881</v>
      </c>
      <c r="X164" s="62">
        <v>44032</v>
      </c>
      <c r="Y164" s="62">
        <v>44032</v>
      </c>
      <c r="Z164" s="62">
        <v>44196</v>
      </c>
      <c r="AA164" s="617"/>
      <c r="AB164" s="617"/>
      <c r="AC164" s="617"/>
      <c r="AD164" s="539" t="s">
        <v>140</v>
      </c>
      <c r="AE164" s="73">
        <v>1198682412</v>
      </c>
      <c r="AF164" s="546" t="s">
        <v>291</v>
      </c>
      <c r="AG164" s="20" t="s">
        <v>2435</v>
      </c>
      <c r="AH164" s="20" t="s">
        <v>1799</v>
      </c>
      <c r="AJ164" s="653" t="s">
        <v>1479</v>
      </c>
    </row>
    <row r="165" spans="2:36" s="653" customFormat="1" ht="20.25" customHeight="1">
      <c r="B165" s="655">
        <v>162</v>
      </c>
      <c r="C165" s="24" t="s">
        <v>421</v>
      </c>
      <c r="D165" s="656" t="s">
        <v>2750</v>
      </c>
      <c r="E165" s="661" t="s">
        <v>1264</v>
      </c>
      <c r="F165" s="740">
        <v>2020</v>
      </c>
      <c r="G165" s="658" t="s">
        <v>1865</v>
      </c>
      <c r="H165" s="42" t="s">
        <v>1178</v>
      </c>
      <c r="I165" s="539" t="s">
        <v>486</v>
      </c>
      <c r="J165" s="658" t="s">
        <v>2952</v>
      </c>
      <c r="K165" s="800" t="s">
        <v>2949</v>
      </c>
      <c r="L165" s="767"/>
      <c r="M165" s="53">
        <v>18500000</v>
      </c>
      <c r="N165" s="777"/>
      <c r="O165" s="767"/>
      <c r="P165" s="723"/>
      <c r="Q165" s="723"/>
      <c r="R165" s="723"/>
      <c r="S165" s="557" t="s">
        <v>2388</v>
      </c>
      <c r="T165" s="557" t="s">
        <v>2388</v>
      </c>
      <c r="U165" s="557" t="s">
        <v>2388</v>
      </c>
      <c r="V165" s="747" t="s">
        <v>2388</v>
      </c>
      <c r="W165" s="756" t="s">
        <v>2881</v>
      </c>
      <c r="X165" s="62">
        <v>44039</v>
      </c>
      <c r="Y165" s="62">
        <v>44039</v>
      </c>
      <c r="Z165" s="62">
        <v>44098</v>
      </c>
      <c r="AA165" s="617"/>
      <c r="AB165" s="617"/>
      <c r="AC165" s="617"/>
      <c r="AD165" s="539" t="s">
        <v>1206</v>
      </c>
      <c r="AE165" s="24">
        <v>1078640480</v>
      </c>
      <c r="AF165" s="41" t="s">
        <v>442</v>
      </c>
      <c r="AG165" s="20" t="s">
        <v>2440</v>
      </c>
      <c r="AH165" s="20" t="s">
        <v>1938</v>
      </c>
    </row>
    <row r="166" spans="2:36" s="653" customFormat="1" ht="20.25" customHeight="1">
      <c r="B166" s="655">
        <v>163</v>
      </c>
      <c r="C166" s="24" t="s">
        <v>421</v>
      </c>
      <c r="D166" s="656" t="s">
        <v>1311</v>
      </c>
      <c r="E166" s="661" t="s">
        <v>1265</v>
      </c>
      <c r="F166" s="740">
        <v>2020</v>
      </c>
      <c r="G166" s="658" t="s">
        <v>1865</v>
      </c>
      <c r="H166" s="42" t="s">
        <v>1180</v>
      </c>
      <c r="I166" s="24" t="s">
        <v>1468</v>
      </c>
      <c r="J166" s="797"/>
      <c r="K166" s="800" t="s">
        <v>2949</v>
      </c>
      <c r="L166" s="767"/>
      <c r="M166" s="53">
        <v>114510000</v>
      </c>
      <c r="N166" s="777"/>
      <c r="O166" s="767"/>
      <c r="P166" s="723"/>
      <c r="Q166" s="723"/>
      <c r="R166" s="723"/>
      <c r="S166" s="704">
        <v>20200630079</v>
      </c>
      <c r="T166" s="557">
        <v>44001</v>
      </c>
      <c r="U166" s="557">
        <v>44007</v>
      </c>
      <c r="V166" s="747" t="s">
        <v>2757</v>
      </c>
      <c r="W166" s="756" t="s">
        <v>2881</v>
      </c>
      <c r="X166" s="62">
        <v>44049</v>
      </c>
      <c r="Y166" s="62">
        <v>44049</v>
      </c>
      <c r="Z166" s="62">
        <v>44108</v>
      </c>
      <c r="AA166" s="617"/>
      <c r="AB166" s="617"/>
      <c r="AC166" s="617"/>
      <c r="AD166" s="539" t="s">
        <v>20</v>
      </c>
      <c r="AE166" s="73">
        <v>1288636042</v>
      </c>
      <c r="AF166" s="546" t="s">
        <v>296</v>
      </c>
      <c r="AG166" s="831" t="s">
        <v>2405</v>
      </c>
      <c r="AH166" s="20" t="s">
        <v>1799</v>
      </c>
    </row>
    <row r="167" spans="2:36" s="653" customFormat="1" ht="20.25" customHeight="1">
      <c r="B167" s="655">
        <v>164</v>
      </c>
      <c r="C167" s="24" t="s">
        <v>421</v>
      </c>
      <c r="D167" s="656" t="s">
        <v>1311</v>
      </c>
      <c r="E167" s="661" t="s">
        <v>1266</v>
      </c>
      <c r="F167" s="740">
        <v>2020</v>
      </c>
      <c r="G167" s="657" t="s">
        <v>1866</v>
      </c>
      <c r="H167" s="42" t="s">
        <v>1066</v>
      </c>
      <c r="I167" s="539" t="s">
        <v>486</v>
      </c>
      <c r="J167" s="657" t="s">
        <v>2952</v>
      </c>
      <c r="K167" s="800" t="s">
        <v>2949</v>
      </c>
      <c r="L167" s="767"/>
      <c r="M167" s="53">
        <v>19008000</v>
      </c>
      <c r="N167" s="823"/>
      <c r="O167" s="800"/>
      <c r="P167" s="723"/>
      <c r="Q167" s="723"/>
      <c r="R167" s="723"/>
      <c r="S167" s="557" t="s">
        <v>2388</v>
      </c>
      <c r="T167" s="557" t="s">
        <v>2388</v>
      </c>
      <c r="U167" s="557" t="s">
        <v>2388</v>
      </c>
      <c r="V167" s="750" t="s">
        <v>2388</v>
      </c>
      <c r="W167" s="756" t="s">
        <v>2881</v>
      </c>
      <c r="X167" s="62">
        <v>44075</v>
      </c>
      <c r="Y167" s="62">
        <v>44075</v>
      </c>
      <c r="Z167" s="62">
        <v>44104</v>
      </c>
      <c r="AA167" s="617"/>
      <c r="AB167" s="793" t="s">
        <v>2948</v>
      </c>
      <c r="AC167" s="793" t="s">
        <v>2948</v>
      </c>
      <c r="AD167" s="24" t="s">
        <v>1026</v>
      </c>
      <c r="AE167" s="73">
        <v>1078703648</v>
      </c>
      <c r="AF167" s="546" t="s">
        <v>1807</v>
      </c>
      <c r="AG167" s="712" t="s">
        <v>2888</v>
      </c>
      <c r="AH167" s="20" t="s">
        <v>1938</v>
      </c>
    </row>
    <row r="168" spans="2:36" s="653" customFormat="1" ht="20.25" customHeight="1">
      <c r="B168" s="655">
        <v>165</v>
      </c>
      <c r="C168" s="24" t="s">
        <v>2742</v>
      </c>
      <c r="D168" s="656" t="s">
        <v>2743</v>
      </c>
      <c r="E168" s="661" t="s">
        <v>1473</v>
      </c>
      <c r="F168" s="740">
        <v>2020</v>
      </c>
      <c r="G168" s="658" t="s">
        <v>1865</v>
      </c>
      <c r="H168" s="42" t="s">
        <v>1182</v>
      </c>
      <c r="I168" s="24" t="s">
        <v>486</v>
      </c>
      <c r="J168" s="658" t="s">
        <v>2952</v>
      </c>
      <c r="K168" s="800" t="s">
        <v>2949</v>
      </c>
      <c r="L168" s="767"/>
      <c r="M168" s="53">
        <v>3960000</v>
      </c>
      <c r="N168" s="777"/>
      <c r="O168" s="767"/>
      <c r="P168" s="723"/>
      <c r="Q168" s="723"/>
      <c r="R168" s="723"/>
      <c r="S168" s="557" t="s">
        <v>2388</v>
      </c>
      <c r="T168" s="557" t="s">
        <v>2388</v>
      </c>
      <c r="U168" s="557" t="s">
        <v>2388</v>
      </c>
      <c r="V168" s="750" t="s">
        <v>2388</v>
      </c>
      <c r="W168" s="756" t="s">
        <v>2881</v>
      </c>
      <c r="X168" s="62">
        <v>44081</v>
      </c>
      <c r="Y168" s="62">
        <v>44081</v>
      </c>
      <c r="Z168" s="62">
        <v>44196</v>
      </c>
      <c r="AA168" s="617"/>
      <c r="AB168" s="617"/>
      <c r="AC168" s="617"/>
      <c r="AD168" s="539" t="s">
        <v>136</v>
      </c>
      <c r="AE168" s="73">
        <v>1208786787</v>
      </c>
      <c r="AF168" s="546" t="s">
        <v>1808</v>
      </c>
      <c r="AG168" s="831" t="s">
        <v>2400</v>
      </c>
      <c r="AH168" s="20" t="s">
        <v>1938</v>
      </c>
    </row>
    <row r="169" spans="2:36" s="653" customFormat="1" ht="20.25" customHeight="1">
      <c r="B169" s="655">
        <v>166</v>
      </c>
      <c r="C169" s="24" t="s">
        <v>421</v>
      </c>
      <c r="D169" s="24" t="s">
        <v>2746</v>
      </c>
      <c r="E169" s="661" t="s">
        <v>1474</v>
      </c>
      <c r="F169" s="740">
        <v>2020</v>
      </c>
      <c r="G169" s="658" t="s">
        <v>1865</v>
      </c>
      <c r="H169" s="42" t="s">
        <v>1184</v>
      </c>
      <c r="I169" s="24" t="s">
        <v>1468</v>
      </c>
      <c r="J169" s="797"/>
      <c r="K169" s="800" t="s">
        <v>2949</v>
      </c>
      <c r="L169" s="767"/>
      <c r="M169" s="53">
        <v>105600000</v>
      </c>
      <c r="N169" s="777"/>
      <c r="O169" s="767"/>
      <c r="P169" s="723"/>
      <c r="Q169" s="723"/>
      <c r="R169" s="723"/>
      <c r="S169" s="704">
        <v>20200806736</v>
      </c>
      <c r="T169" s="557">
        <v>44050</v>
      </c>
      <c r="U169" s="557">
        <v>44061</v>
      </c>
      <c r="V169" s="747" t="s">
        <v>2757</v>
      </c>
      <c r="W169" s="756" t="s">
        <v>2881</v>
      </c>
      <c r="X169" s="62">
        <v>44085</v>
      </c>
      <c r="Y169" s="62">
        <v>44085</v>
      </c>
      <c r="Z169" s="62">
        <v>44207</v>
      </c>
      <c r="AA169" s="617"/>
      <c r="AB169" s="617"/>
      <c r="AC169" s="617"/>
      <c r="AD169" s="539" t="s">
        <v>1202</v>
      </c>
      <c r="AE169" s="73">
        <v>1168129581</v>
      </c>
      <c r="AF169" s="546" t="s">
        <v>1825</v>
      </c>
      <c r="AG169" s="712" t="s">
        <v>2934</v>
      </c>
      <c r="AH169" s="20" t="s">
        <v>1799</v>
      </c>
    </row>
    <row r="170" spans="2:36" s="653" customFormat="1" ht="20.25" customHeight="1">
      <c r="B170" s="655">
        <v>167</v>
      </c>
      <c r="C170" s="24" t="s">
        <v>421</v>
      </c>
      <c r="D170" s="656" t="s">
        <v>2745</v>
      </c>
      <c r="E170" s="661" t="s">
        <v>1267</v>
      </c>
      <c r="F170" s="740">
        <v>2020</v>
      </c>
      <c r="G170" s="658" t="s">
        <v>1865</v>
      </c>
      <c r="H170" s="42" t="s">
        <v>1186</v>
      </c>
      <c r="I170" s="24" t="s">
        <v>1724</v>
      </c>
      <c r="J170" s="797"/>
      <c r="K170" s="800" t="s">
        <v>2949</v>
      </c>
      <c r="L170" s="767"/>
      <c r="M170" s="53">
        <v>35250000</v>
      </c>
      <c r="N170" s="777"/>
      <c r="O170" s="767"/>
      <c r="P170" s="723"/>
      <c r="Q170" s="723"/>
      <c r="R170" s="723"/>
      <c r="S170" s="704">
        <v>20200817939</v>
      </c>
      <c r="T170" s="557">
        <v>44075</v>
      </c>
      <c r="U170" s="557">
        <v>44078</v>
      </c>
      <c r="V170" s="747" t="s">
        <v>2757</v>
      </c>
      <c r="W170" s="756" t="s">
        <v>2881</v>
      </c>
      <c r="X170" s="62">
        <v>44095</v>
      </c>
      <c r="Y170" s="62">
        <v>44095</v>
      </c>
      <c r="Z170" s="62">
        <v>44185</v>
      </c>
      <c r="AA170" s="617"/>
      <c r="AB170" s="617"/>
      <c r="AC170" s="617"/>
      <c r="AD170" s="539" t="s">
        <v>1207</v>
      </c>
      <c r="AE170" s="73">
        <v>1518701104</v>
      </c>
      <c r="AF170" s="546" t="s">
        <v>1748</v>
      </c>
      <c r="AG170" s="20" t="s">
        <v>2434</v>
      </c>
      <c r="AH170" s="20" t="s">
        <v>1799</v>
      </c>
    </row>
    <row r="171" spans="2:36" s="653" customFormat="1" ht="20.25" customHeight="1">
      <c r="B171" s="655">
        <v>168</v>
      </c>
      <c r="C171" s="24" t="s">
        <v>264</v>
      </c>
      <c r="D171" s="656" t="s">
        <v>2743</v>
      </c>
      <c r="E171" s="661" t="s">
        <v>1273</v>
      </c>
      <c r="F171" s="740">
        <v>2020</v>
      </c>
      <c r="G171" s="657" t="s">
        <v>1865</v>
      </c>
      <c r="H171" s="42" t="s">
        <v>1065</v>
      </c>
      <c r="I171" s="24" t="s">
        <v>975</v>
      </c>
      <c r="J171" s="796"/>
      <c r="K171" s="767"/>
      <c r="L171" s="767"/>
      <c r="M171" s="53">
        <v>45540000</v>
      </c>
      <c r="N171" s="777"/>
      <c r="O171" s="767"/>
      <c r="P171" s="723"/>
      <c r="Q171" s="723"/>
      <c r="R171" s="723"/>
      <c r="S171" s="704">
        <v>20201012545</v>
      </c>
      <c r="T171" s="557">
        <v>44118</v>
      </c>
      <c r="U171" s="557">
        <v>44124</v>
      </c>
      <c r="V171" s="747" t="s">
        <v>2762</v>
      </c>
      <c r="W171" s="756">
        <v>2</v>
      </c>
      <c r="X171" s="52">
        <v>44166</v>
      </c>
      <c r="Y171" s="52">
        <v>44166</v>
      </c>
      <c r="Z171" s="52" t="s">
        <v>1491</v>
      </c>
      <c r="AA171" s="780"/>
      <c r="AB171" s="780"/>
      <c r="AC171" s="780"/>
      <c r="AD171" s="24" t="s">
        <v>1022</v>
      </c>
      <c r="AE171" s="73">
        <v>1118126895</v>
      </c>
      <c r="AF171" s="546" t="s">
        <v>1809</v>
      </c>
      <c r="AG171" s="20" t="s">
        <v>2415</v>
      </c>
      <c r="AH171" s="20" t="s">
        <v>1740</v>
      </c>
    </row>
    <row r="172" spans="2:36" s="653" customFormat="1" ht="20.25" customHeight="1">
      <c r="B172" s="655">
        <v>169</v>
      </c>
      <c r="C172" s="24" t="s">
        <v>421</v>
      </c>
      <c r="D172" s="656" t="s">
        <v>2743</v>
      </c>
      <c r="E172" s="661" t="s">
        <v>1268</v>
      </c>
      <c r="F172" s="740">
        <v>2020</v>
      </c>
      <c r="G172" s="658" t="s">
        <v>1865</v>
      </c>
      <c r="H172" s="42" t="s">
        <v>1295</v>
      </c>
      <c r="I172" s="539" t="s">
        <v>1200</v>
      </c>
      <c r="J172" s="797"/>
      <c r="K172" s="767"/>
      <c r="L172" s="767"/>
      <c r="M172" s="53">
        <v>495500000</v>
      </c>
      <c r="N172" s="777"/>
      <c r="O172" s="767"/>
      <c r="P172" s="723"/>
      <c r="Q172" s="723"/>
      <c r="R172" s="723"/>
      <c r="S172" s="704">
        <v>20200910880</v>
      </c>
      <c r="T172" s="557">
        <v>44084</v>
      </c>
      <c r="U172" s="557">
        <v>44095</v>
      </c>
      <c r="V172" s="747"/>
      <c r="W172" s="756">
        <v>3</v>
      </c>
      <c r="X172" s="62">
        <v>44131</v>
      </c>
      <c r="Y172" s="62">
        <v>44131</v>
      </c>
      <c r="Z172" s="62">
        <v>44370</v>
      </c>
      <c r="AA172" s="617"/>
      <c r="AB172" s="617"/>
      <c r="AC172" s="617"/>
      <c r="AD172" s="539" t="s">
        <v>1208</v>
      </c>
      <c r="AE172" s="73">
        <v>2208123474</v>
      </c>
      <c r="AF172" s="546" t="s">
        <v>1810</v>
      </c>
      <c r="AG172" s="20" t="s">
        <v>2590</v>
      </c>
      <c r="AH172" s="20" t="s">
        <v>1740</v>
      </c>
    </row>
    <row r="173" spans="2:36" s="653" customFormat="1" ht="20.25" customHeight="1">
      <c r="B173" s="655">
        <v>170</v>
      </c>
      <c r="C173" s="24" t="s">
        <v>421</v>
      </c>
      <c r="D173" s="656" t="s">
        <v>2743</v>
      </c>
      <c r="E173" s="661" t="s">
        <v>1269</v>
      </c>
      <c r="F173" s="740">
        <v>2020</v>
      </c>
      <c r="G173" s="658" t="s">
        <v>1865</v>
      </c>
      <c r="H173" s="42" t="s">
        <v>1484</v>
      </c>
      <c r="I173" s="539" t="s">
        <v>486</v>
      </c>
      <c r="J173" s="658" t="s">
        <v>2952</v>
      </c>
      <c r="K173" s="800" t="s">
        <v>2949</v>
      </c>
      <c r="L173" s="767"/>
      <c r="M173" s="53">
        <v>19602000</v>
      </c>
      <c r="N173" s="777"/>
      <c r="O173" s="767"/>
      <c r="P173" s="723"/>
      <c r="Q173" s="723"/>
      <c r="R173" s="723"/>
      <c r="S173" s="704" t="s">
        <v>2388</v>
      </c>
      <c r="T173" s="704" t="s">
        <v>2388</v>
      </c>
      <c r="U173" s="704" t="s">
        <v>2388</v>
      </c>
      <c r="V173" s="747" t="s">
        <v>2388</v>
      </c>
      <c r="W173" s="756" t="s">
        <v>2881</v>
      </c>
      <c r="X173" s="62">
        <v>44134</v>
      </c>
      <c r="Y173" s="62">
        <v>44134</v>
      </c>
      <c r="Z173" s="62">
        <v>44153</v>
      </c>
      <c r="AA173" s="617"/>
      <c r="AB173" s="617"/>
      <c r="AC173" s="617"/>
      <c r="AD173" s="539" t="s">
        <v>1209</v>
      </c>
      <c r="AE173" s="73">
        <v>7248800652</v>
      </c>
      <c r="AF173" s="546" t="s">
        <v>1811</v>
      </c>
      <c r="AG173" s="712" t="s">
        <v>2935</v>
      </c>
      <c r="AH173" s="20" t="s">
        <v>1938</v>
      </c>
    </row>
    <row r="174" spans="2:36" s="653" customFormat="1" ht="20.25" customHeight="1">
      <c r="B174" s="655">
        <v>171</v>
      </c>
      <c r="C174" s="24" t="s">
        <v>421</v>
      </c>
      <c r="D174" s="656" t="s">
        <v>1311</v>
      </c>
      <c r="E174" s="661" t="s">
        <v>1270</v>
      </c>
      <c r="F174" s="740">
        <v>2020</v>
      </c>
      <c r="G174" s="657" t="s">
        <v>1866</v>
      </c>
      <c r="H174" s="42" t="s">
        <v>1064</v>
      </c>
      <c r="I174" s="539" t="s">
        <v>486</v>
      </c>
      <c r="J174" s="657" t="s">
        <v>2952</v>
      </c>
      <c r="K174" s="800" t="s">
        <v>2949</v>
      </c>
      <c r="L174" s="767"/>
      <c r="M174" s="53">
        <v>52272000</v>
      </c>
      <c r="N174" s="823"/>
      <c r="O174" s="800"/>
      <c r="P174" s="723"/>
      <c r="Q174" s="723"/>
      <c r="R174" s="723"/>
      <c r="S174" s="704" t="s">
        <v>2388</v>
      </c>
      <c r="T174" s="704" t="s">
        <v>2388</v>
      </c>
      <c r="U174" s="704" t="s">
        <v>2388</v>
      </c>
      <c r="V174" s="747" t="s">
        <v>2388</v>
      </c>
      <c r="W174" s="756" t="s">
        <v>2881</v>
      </c>
      <c r="X174" s="52">
        <v>44140</v>
      </c>
      <c r="Y174" s="52">
        <v>44140</v>
      </c>
      <c r="Z174" s="52">
        <v>44190</v>
      </c>
      <c r="AA174" s="780"/>
      <c r="AB174" s="792" t="s">
        <v>2948</v>
      </c>
      <c r="AC174" s="792" t="s">
        <v>2948</v>
      </c>
      <c r="AD174" s="24" t="s">
        <v>1025</v>
      </c>
      <c r="AE174" s="73">
        <v>1068183313</v>
      </c>
      <c r="AF174" s="546" t="s">
        <v>1812</v>
      </c>
      <c r="AG174" s="20" t="s">
        <v>2601</v>
      </c>
      <c r="AH174" s="20" t="s">
        <v>1798</v>
      </c>
    </row>
    <row r="175" spans="2:36" s="653" customFormat="1" ht="20.25" customHeight="1">
      <c r="B175" s="655">
        <v>172</v>
      </c>
      <c r="C175" s="24" t="s">
        <v>421</v>
      </c>
      <c r="D175" s="656" t="s">
        <v>2743</v>
      </c>
      <c r="E175" s="661" t="s">
        <v>1271</v>
      </c>
      <c r="F175" s="740">
        <v>2020</v>
      </c>
      <c r="G175" s="658" t="s">
        <v>1865</v>
      </c>
      <c r="H175" s="42" t="s">
        <v>1191</v>
      </c>
      <c r="I175" s="14" t="s">
        <v>975</v>
      </c>
      <c r="J175" s="797"/>
      <c r="K175" s="767"/>
      <c r="L175" s="767"/>
      <c r="M175" s="53">
        <v>95150000</v>
      </c>
      <c r="N175" s="777"/>
      <c r="O175" s="767"/>
      <c r="P175" s="723"/>
      <c r="Q175" s="723"/>
      <c r="R175" s="723"/>
      <c r="S175" s="704">
        <v>20201006915</v>
      </c>
      <c r="T175" s="557">
        <v>44112</v>
      </c>
      <c r="U175" s="557">
        <v>44125</v>
      </c>
      <c r="V175" s="747" t="s">
        <v>2757</v>
      </c>
      <c r="W175" s="756">
        <v>2</v>
      </c>
      <c r="X175" s="62">
        <v>44144</v>
      </c>
      <c r="Y175" s="62">
        <v>44144</v>
      </c>
      <c r="Z175" s="62">
        <v>44266</v>
      </c>
      <c r="AA175" s="617"/>
      <c r="AB175" s="617"/>
      <c r="AC175" s="617"/>
      <c r="AD175" s="539" t="s">
        <v>1210</v>
      </c>
      <c r="AE175" s="73">
        <v>1208657776</v>
      </c>
      <c r="AF175" s="546" t="s">
        <v>1813</v>
      </c>
      <c r="AG175" s="552" t="s">
        <v>2452</v>
      </c>
      <c r="AH175" s="301" t="s">
        <v>1740</v>
      </c>
    </row>
    <row r="176" spans="2:36" s="653" customFormat="1" ht="20.25" customHeight="1">
      <c r="B176" s="655">
        <v>173</v>
      </c>
      <c r="C176" s="24" t="s">
        <v>421</v>
      </c>
      <c r="D176" s="656" t="s">
        <v>2743</v>
      </c>
      <c r="E176" s="661" t="s">
        <v>1272</v>
      </c>
      <c r="F176" s="740">
        <v>2020</v>
      </c>
      <c r="G176" s="657" t="s">
        <v>1866</v>
      </c>
      <c r="H176" s="42" t="s">
        <v>1063</v>
      </c>
      <c r="I176" s="539" t="s">
        <v>486</v>
      </c>
      <c r="J176" s="657" t="s">
        <v>2952</v>
      </c>
      <c r="K176" s="800" t="s">
        <v>2949</v>
      </c>
      <c r="L176" s="767"/>
      <c r="M176" s="53">
        <v>23320000</v>
      </c>
      <c r="N176" s="823"/>
      <c r="O176" s="800"/>
      <c r="P176" s="723"/>
      <c r="Q176" s="723"/>
      <c r="R176" s="723"/>
      <c r="S176" s="704" t="s">
        <v>2388</v>
      </c>
      <c r="T176" s="704" t="s">
        <v>2388</v>
      </c>
      <c r="U176" s="704" t="s">
        <v>2388</v>
      </c>
      <c r="V176" s="747" t="s">
        <v>2388</v>
      </c>
      <c r="W176" s="756" t="s">
        <v>2881</v>
      </c>
      <c r="X176" s="52">
        <v>44147</v>
      </c>
      <c r="Y176" s="52">
        <v>44147</v>
      </c>
      <c r="Z176" s="52">
        <v>44185</v>
      </c>
      <c r="AA176" s="780"/>
      <c r="AB176" s="792" t="s">
        <v>2948</v>
      </c>
      <c r="AC176" s="792" t="s">
        <v>2948</v>
      </c>
      <c r="AD176" s="24" t="s">
        <v>232</v>
      </c>
      <c r="AE176" s="73">
        <v>1288645217</v>
      </c>
      <c r="AF176" s="546" t="s">
        <v>1814</v>
      </c>
      <c r="AG176" s="712" t="s">
        <v>2905</v>
      </c>
      <c r="AH176" s="20" t="s">
        <v>1798</v>
      </c>
    </row>
    <row r="177" spans="2:61" s="653" customFormat="1" ht="20.25" customHeight="1">
      <c r="B177" s="655">
        <v>174</v>
      </c>
      <c r="C177" s="24" t="s">
        <v>421</v>
      </c>
      <c r="D177" s="656" t="s">
        <v>1311</v>
      </c>
      <c r="E177" s="661" t="s">
        <v>1274</v>
      </c>
      <c r="F177" s="740">
        <v>2020</v>
      </c>
      <c r="G177" s="657" t="s">
        <v>1866</v>
      </c>
      <c r="H177" s="42" t="s">
        <v>1062</v>
      </c>
      <c r="I177" s="24" t="s">
        <v>1468</v>
      </c>
      <c r="J177" s="796"/>
      <c r="K177" s="800" t="s">
        <v>2949</v>
      </c>
      <c r="L177" s="767"/>
      <c r="M177" s="53">
        <v>104500000</v>
      </c>
      <c r="N177" s="823"/>
      <c r="O177" s="800"/>
      <c r="P177" s="723"/>
      <c r="Q177" s="723"/>
      <c r="R177" s="723"/>
      <c r="S177" s="704">
        <v>20201025744</v>
      </c>
      <c r="T177" s="557">
        <v>44127</v>
      </c>
      <c r="U177" s="557">
        <v>44134</v>
      </c>
      <c r="V177" s="747" t="s">
        <v>2757</v>
      </c>
      <c r="W177" s="756" t="s">
        <v>2881</v>
      </c>
      <c r="X177" s="52">
        <v>44167</v>
      </c>
      <c r="Y177" s="52">
        <v>44167</v>
      </c>
      <c r="Z177" s="52">
        <v>44178</v>
      </c>
      <c r="AA177" s="780"/>
      <c r="AB177" s="792" t="s">
        <v>2948</v>
      </c>
      <c r="AC177" s="792" t="s">
        <v>2948</v>
      </c>
      <c r="AD177" s="24" t="s">
        <v>20</v>
      </c>
      <c r="AE177" s="73">
        <v>1288636042</v>
      </c>
      <c r="AF177" s="546" t="s">
        <v>296</v>
      </c>
      <c r="AG177" s="831" t="s">
        <v>2405</v>
      </c>
      <c r="AH177" s="20" t="s">
        <v>1799</v>
      </c>
    </row>
    <row r="178" spans="2:61" s="653" customFormat="1" ht="20.25" customHeight="1">
      <c r="B178" s="655">
        <v>175</v>
      </c>
      <c r="C178" s="24" t="s">
        <v>264</v>
      </c>
      <c r="D178" s="656" t="s">
        <v>2743</v>
      </c>
      <c r="E178" s="661" t="s">
        <v>1475</v>
      </c>
      <c r="F178" s="740">
        <v>2020</v>
      </c>
      <c r="G178" s="657" t="s">
        <v>1866</v>
      </c>
      <c r="H178" s="42" t="s">
        <v>1061</v>
      </c>
      <c r="I178" s="24" t="s">
        <v>486</v>
      </c>
      <c r="J178" s="657" t="s">
        <v>2952</v>
      </c>
      <c r="K178" s="800" t="s">
        <v>2949</v>
      </c>
      <c r="L178" s="767"/>
      <c r="M178" s="53">
        <v>11400000</v>
      </c>
      <c r="N178" s="823"/>
      <c r="O178" s="800"/>
      <c r="P178" s="723"/>
      <c r="Q178" s="723"/>
      <c r="R178" s="723"/>
      <c r="S178" s="557" t="s">
        <v>2388</v>
      </c>
      <c r="T178" s="557" t="s">
        <v>2388</v>
      </c>
      <c r="U178" s="557" t="s">
        <v>2388</v>
      </c>
      <c r="V178" s="750" t="s">
        <v>2388</v>
      </c>
      <c r="W178" s="756" t="s">
        <v>2881</v>
      </c>
      <c r="X178" s="52">
        <v>44172</v>
      </c>
      <c r="Y178" s="52">
        <v>44172</v>
      </c>
      <c r="Z178" s="62">
        <v>44195</v>
      </c>
      <c r="AA178" s="617"/>
      <c r="AB178" s="793" t="s">
        <v>2948</v>
      </c>
      <c r="AC178" s="793" t="s">
        <v>2948</v>
      </c>
      <c r="AD178" s="24" t="s">
        <v>1024</v>
      </c>
      <c r="AE178" s="73">
        <v>3668200264</v>
      </c>
      <c r="AF178" s="546" t="s">
        <v>1815</v>
      </c>
      <c r="AG178" s="712" t="s">
        <v>2923</v>
      </c>
      <c r="AH178" s="20" t="s">
        <v>1938</v>
      </c>
    </row>
    <row r="179" spans="2:61" s="653" customFormat="1" ht="20.25" customHeight="1">
      <c r="B179" s="655">
        <v>176</v>
      </c>
      <c r="C179" s="24" t="s">
        <v>421</v>
      </c>
      <c r="D179" s="656" t="s">
        <v>2745</v>
      </c>
      <c r="E179" s="661" t="s">
        <v>1476</v>
      </c>
      <c r="F179" s="740">
        <v>2020</v>
      </c>
      <c r="G179" s="658" t="s">
        <v>1865</v>
      </c>
      <c r="H179" s="42" t="s">
        <v>1193</v>
      </c>
      <c r="I179" s="539" t="s">
        <v>1200</v>
      </c>
      <c r="J179" s="797"/>
      <c r="K179" s="767"/>
      <c r="L179" s="767"/>
      <c r="M179" s="53">
        <v>335851450</v>
      </c>
      <c r="N179" s="777"/>
      <c r="O179" s="767"/>
      <c r="P179" s="723"/>
      <c r="Q179" s="723"/>
      <c r="R179" s="723"/>
      <c r="S179" s="557" t="s">
        <v>2763</v>
      </c>
      <c r="T179" s="706" t="s">
        <v>2764</v>
      </c>
      <c r="U179" s="557">
        <v>44158</v>
      </c>
      <c r="V179" s="750"/>
      <c r="W179" s="756">
        <v>2</v>
      </c>
      <c r="X179" s="62">
        <v>44172</v>
      </c>
      <c r="Y179" s="62">
        <v>44172</v>
      </c>
      <c r="Z179" s="62">
        <v>44442</v>
      </c>
      <c r="AA179" s="560"/>
      <c r="AB179" s="560"/>
      <c r="AC179" s="560"/>
      <c r="AD179" s="539" t="s">
        <v>1204</v>
      </c>
      <c r="AE179" s="73">
        <v>2018192683</v>
      </c>
      <c r="AF179" s="546" t="s">
        <v>1806</v>
      </c>
      <c r="AG179" s="20" t="s">
        <v>2413</v>
      </c>
      <c r="AH179" s="20" t="s">
        <v>1740</v>
      </c>
    </row>
    <row r="180" spans="2:61" s="653" customFormat="1" ht="20.25" customHeight="1">
      <c r="B180" s="655">
        <v>177</v>
      </c>
      <c r="C180" s="24" t="s">
        <v>421</v>
      </c>
      <c r="D180" s="656" t="s">
        <v>1905</v>
      </c>
      <c r="E180" s="661" t="s">
        <v>1275</v>
      </c>
      <c r="F180" s="740">
        <v>2020</v>
      </c>
      <c r="G180" s="657" t="s">
        <v>1866</v>
      </c>
      <c r="H180" s="42" t="s">
        <v>1060</v>
      </c>
      <c r="I180" s="24" t="s">
        <v>1099</v>
      </c>
      <c r="J180" s="796"/>
      <c r="K180" s="767"/>
      <c r="L180" s="767"/>
      <c r="M180" s="53">
        <v>15901100</v>
      </c>
      <c r="N180" s="823"/>
      <c r="O180" s="800"/>
      <c r="P180" s="723"/>
      <c r="Q180" s="723"/>
      <c r="R180" s="723"/>
      <c r="S180" s="557" t="s">
        <v>2861</v>
      </c>
      <c r="T180" s="557">
        <v>44174</v>
      </c>
      <c r="U180" s="557">
        <v>44176</v>
      </c>
      <c r="V180" s="750"/>
      <c r="W180" s="756">
        <v>4</v>
      </c>
      <c r="X180" s="52">
        <v>44180</v>
      </c>
      <c r="Y180" s="52">
        <v>44180</v>
      </c>
      <c r="Z180" s="52">
        <v>44193</v>
      </c>
      <c r="AA180" s="780"/>
      <c r="AB180" s="792" t="s">
        <v>2948</v>
      </c>
      <c r="AC180" s="792" t="s">
        <v>2948</v>
      </c>
      <c r="AD180" s="24" t="s">
        <v>1023</v>
      </c>
      <c r="AE180" s="73">
        <v>2042945328</v>
      </c>
      <c r="AF180" s="546" t="s">
        <v>1816</v>
      </c>
      <c r="AG180" s="712" t="s">
        <v>2936</v>
      </c>
      <c r="AH180" s="20" t="s">
        <v>1740</v>
      </c>
    </row>
    <row r="181" spans="2:61" s="653" customFormat="1" ht="20.25" customHeight="1">
      <c r="B181" s="655">
        <v>178</v>
      </c>
      <c r="C181" s="24" t="s">
        <v>421</v>
      </c>
      <c r="D181" s="656" t="s">
        <v>2743</v>
      </c>
      <c r="E181" s="661" t="s">
        <v>1796</v>
      </c>
      <c r="F181" s="740">
        <v>2020</v>
      </c>
      <c r="G181" s="658" t="s">
        <v>1865</v>
      </c>
      <c r="H181" s="42" t="s">
        <v>1195</v>
      </c>
      <c r="I181" s="539" t="s">
        <v>486</v>
      </c>
      <c r="J181" s="658" t="s">
        <v>2952</v>
      </c>
      <c r="K181" s="800" t="s">
        <v>2949</v>
      </c>
      <c r="L181" s="767"/>
      <c r="M181" s="53">
        <v>4011700</v>
      </c>
      <c r="N181" s="777"/>
      <c r="O181" s="767"/>
      <c r="P181" s="723"/>
      <c r="Q181" s="723"/>
      <c r="R181" s="723"/>
      <c r="S181" s="557" t="s">
        <v>2388</v>
      </c>
      <c r="T181" s="557" t="s">
        <v>2388</v>
      </c>
      <c r="U181" s="557" t="s">
        <v>2388</v>
      </c>
      <c r="V181" s="750" t="s">
        <v>2388</v>
      </c>
      <c r="W181" s="756" t="s">
        <v>2881</v>
      </c>
      <c r="X181" s="62">
        <v>44197</v>
      </c>
      <c r="Y181" s="62">
        <v>44197</v>
      </c>
      <c r="Z181" s="62">
        <v>44561</v>
      </c>
      <c r="AA181" s="617"/>
      <c r="AB181" s="617"/>
      <c r="AC181" s="617"/>
      <c r="AD181" s="539" t="s">
        <v>1782</v>
      </c>
      <c r="AE181" s="73">
        <v>6798101070</v>
      </c>
      <c r="AF181" s="546" t="s">
        <v>1817</v>
      </c>
      <c r="AG181" s="712" t="s">
        <v>2937</v>
      </c>
      <c r="AH181" s="20" t="s">
        <v>1938</v>
      </c>
    </row>
    <row r="182" spans="2:61" s="653" customFormat="1" ht="20.25" customHeight="1">
      <c r="B182" s="655">
        <v>179</v>
      </c>
      <c r="C182" s="24" t="s">
        <v>264</v>
      </c>
      <c r="D182" s="656" t="s">
        <v>2743</v>
      </c>
      <c r="E182" s="661" t="s">
        <v>1276</v>
      </c>
      <c r="F182" s="740">
        <v>2020</v>
      </c>
      <c r="G182" s="657" t="s">
        <v>1865</v>
      </c>
      <c r="H182" s="42" t="s">
        <v>1059</v>
      </c>
      <c r="I182" s="96" t="s">
        <v>486</v>
      </c>
      <c r="J182" s="657" t="s">
        <v>2952</v>
      </c>
      <c r="K182" s="800" t="s">
        <v>2949</v>
      </c>
      <c r="L182" s="767"/>
      <c r="M182" s="53">
        <v>43920000</v>
      </c>
      <c r="N182" s="777"/>
      <c r="O182" s="767"/>
      <c r="P182" s="723"/>
      <c r="Q182" s="723"/>
      <c r="R182" s="723"/>
      <c r="S182" s="708" t="s">
        <v>2942</v>
      </c>
      <c r="T182" s="708" t="s">
        <v>2942</v>
      </c>
      <c r="U182" s="708" t="s">
        <v>2942</v>
      </c>
      <c r="V182" s="750" t="s">
        <v>2388</v>
      </c>
      <c r="W182" s="756" t="s">
        <v>2881</v>
      </c>
      <c r="X182" s="52">
        <v>44181</v>
      </c>
      <c r="Y182" s="52">
        <v>44181</v>
      </c>
      <c r="Z182" s="52" t="s">
        <v>1492</v>
      </c>
      <c r="AA182" s="780"/>
      <c r="AB182" s="780"/>
      <c r="AC182" s="780"/>
      <c r="AD182" s="24" t="s">
        <v>1022</v>
      </c>
      <c r="AE182" s="73">
        <v>1118126895</v>
      </c>
      <c r="AF182" s="546" t="s">
        <v>1809</v>
      </c>
      <c r="AG182" s="20" t="s">
        <v>2415</v>
      </c>
      <c r="AH182" s="710" t="s">
        <v>1740</v>
      </c>
    </row>
    <row r="183" spans="2:61" s="653" customFormat="1" ht="20.25" customHeight="1">
      <c r="B183" s="655">
        <v>180</v>
      </c>
      <c r="C183" s="24" t="s">
        <v>421</v>
      </c>
      <c r="D183" s="24" t="s">
        <v>2746</v>
      </c>
      <c r="E183" s="661" t="s">
        <v>1277</v>
      </c>
      <c r="F183" s="740">
        <v>2020</v>
      </c>
      <c r="G183" s="658" t="s">
        <v>1865</v>
      </c>
      <c r="H183" s="42" t="s">
        <v>1197</v>
      </c>
      <c r="I183" s="539" t="s">
        <v>1099</v>
      </c>
      <c r="J183" s="797"/>
      <c r="K183" s="767"/>
      <c r="L183" s="767"/>
      <c r="M183" s="53">
        <v>114800000</v>
      </c>
      <c r="N183" s="777"/>
      <c r="O183" s="767"/>
      <c r="P183" s="723"/>
      <c r="Q183" s="723"/>
      <c r="R183" s="723"/>
      <c r="S183" s="557" t="s">
        <v>2765</v>
      </c>
      <c r="T183" s="557">
        <v>44162</v>
      </c>
      <c r="U183" s="557">
        <v>44169</v>
      </c>
      <c r="V183" s="752" t="s">
        <v>2766</v>
      </c>
      <c r="W183" s="756">
        <v>7</v>
      </c>
      <c r="X183" s="62">
        <v>44187</v>
      </c>
      <c r="Y183" s="62">
        <v>44187</v>
      </c>
      <c r="Z183" s="62">
        <v>44286</v>
      </c>
      <c r="AA183" s="617"/>
      <c r="AB183" s="617"/>
      <c r="AC183" s="617"/>
      <c r="AD183" s="539" t="s">
        <v>1211</v>
      </c>
      <c r="AE183" s="73">
        <v>1168148332</v>
      </c>
      <c r="AF183" s="546" t="s">
        <v>1818</v>
      </c>
      <c r="AG183" s="552" t="s">
        <v>2468</v>
      </c>
      <c r="AH183" s="20" t="s">
        <v>1740</v>
      </c>
    </row>
    <row r="184" spans="2:61" s="653" customFormat="1" ht="20.25" customHeight="1">
      <c r="B184" s="655">
        <v>181</v>
      </c>
      <c r="C184" s="24" t="s">
        <v>421</v>
      </c>
      <c r="D184" s="656" t="s">
        <v>1906</v>
      </c>
      <c r="E184" s="661" t="s">
        <v>1477</v>
      </c>
      <c r="F184" s="740">
        <v>2020</v>
      </c>
      <c r="G184" s="657" t="s">
        <v>1866</v>
      </c>
      <c r="H184" s="42" t="s">
        <v>1058</v>
      </c>
      <c r="I184" s="24" t="s">
        <v>486</v>
      </c>
      <c r="J184" s="657" t="s">
        <v>2952</v>
      </c>
      <c r="K184" s="800" t="s">
        <v>2949</v>
      </c>
      <c r="L184" s="767"/>
      <c r="M184" s="53">
        <v>14980000</v>
      </c>
      <c r="N184" s="823"/>
      <c r="O184" s="800"/>
      <c r="P184" s="723"/>
      <c r="Q184" s="723"/>
      <c r="R184" s="723"/>
      <c r="S184" s="557" t="s">
        <v>2388</v>
      </c>
      <c r="T184" s="557" t="s">
        <v>2388</v>
      </c>
      <c r="U184" s="557" t="s">
        <v>2388</v>
      </c>
      <c r="V184" s="750" t="s">
        <v>2388</v>
      </c>
      <c r="W184" s="756" t="s">
        <v>2881</v>
      </c>
      <c r="X184" s="52">
        <v>44188</v>
      </c>
      <c r="Y184" s="52">
        <v>44188</v>
      </c>
      <c r="Z184" s="52">
        <v>44196</v>
      </c>
      <c r="AA184" s="780"/>
      <c r="AB184" s="792" t="s">
        <v>2948</v>
      </c>
      <c r="AC184" s="792" t="s">
        <v>2948</v>
      </c>
      <c r="AD184" s="24" t="s">
        <v>1021</v>
      </c>
      <c r="AE184" s="73">
        <v>1148193049</v>
      </c>
      <c r="AF184" s="546" t="s">
        <v>307</v>
      </c>
      <c r="AG184" s="20" t="s">
        <v>2602</v>
      </c>
      <c r="AH184" s="20" t="s">
        <v>1938</v>
      </c>
    </row>
    <row r="185" spans="2:61" s="653" customFormat="1" ht="20.25" customHeight="1">
      <c r="B185" s="655">
        <v>182</v>
      </c>
      <c r="C185" s="24" t="s">
        <v>421</v>
      </c>
      <c r="D185" s="656" t="s">
        <v>1759</v>
      </c>
      <c r="E185" s="661" t="s">
        <v>1478</v>
      </c>
      <c r="F185" s="740">
        <v>2020</v>
      </c>
      <c r="G185" s="657" t="s">
        <v>1866</v>
      </c>
      <c r="H185" s="42" t="s">
        <v>1055</v>
      </c>
      <c r="I185" s="24" t="s">
        <v>486</v>
      </c>
      <c r="J185" s="657" t="s">
        <v>2952</v>
      </c>
      <c r="K185" s="800" t="s">
        <v>2949</v>
      </c>
      <c r="L185" s="767"/>
      <c r="M185" s="53">
        <v>26180000</v>
      </c>
      <c r="N185" s="823"/>
      <c r="O185" s="800"/>
      <c r="P185" s="723"/>
      <c r="Q185" s="723"/>
      <c r="R185" s="723"/>
      <c r="S185" s="557" t="s">
        <v>2388</v>
      </c>
      <c r="T185" s="557" t="s">
        <v>2388</v>
      </c>
      <c r="U185" s="557" t="s">
        <v>2388</v>
      </c>
      <c r="V185" s="750" t="s">
        <v>2388</v>
      </c>
      <c r="W185" s="756" t="s">
        <v>2881</v>
      </c>
      <c r="X185" s="52">
        <v>44195</v>
      </c>
      <c r="Y185" s="52">
        <v>44195</v>
      </c>
      <c r="Z185" s="52">
        <v>44196</v>
      </c>
      <c r="AA185" s="780"/>
      <c r="AB185" s="792" t="s">
        <v>2948</v>
      </c>
      <c r="AC185" s="792" t="s">
        <v>2948</v>
      </c>
      <c r="AD185" s="24" t="s">
        <v>124</v>
      </c>
      <c r="AE185" s="73">
        <v>1138629821</v>
      </c>
      <c r="AF185" s="546" t="s">
        <v>1804</v>
      </c>
      <c r="AG185" s="20" t="s">
        <v>2593</v>
      </c>
      <c r="AH185" s="20" t="s">
        <v>1798</v>
      </c>
    </row>
    <row r="186" spans="2:61" s="653" customFormat="1" ht="20.25" customHeight="1">
      <c r="B186" s="655">
        <v>183</v>
      </c>
      <c r="C186" s="24" t="s">
        <v>421</v>
      </c>
      <c r="D186" s="656" t="s">
        <v>1759</v>
      </c>
      <c r="E186" s="661" t="s">
        <v>1794</v>
      </c>
      <c r="F186" s="740">
        <v>2020</v>
      </c>
      <c r="G186" s="657" t="s">
        <v>1866</v>
      </c>
      <c r="H186" s="42" t="s">
        <v>1056</v>
      </c>
      <c r="I186" s="24" t="s">
        <v>486</v>
      </c>
      <c r="J186" s="657" t="s">
        <v>2952</v>
      </c>
      <c r="K186" s="800" t="s">
        <v>2949</v>
      </c>
      <c r="L186" s="767"/>
      <c r="M186" s="53">
        <v>12320000</v>
      </c>
      <c r="N186" s="823"/>
      <c r="O186" s="800"/>
      <c r="P186" s="723"/>
      <c r="Q186" s="723"/>
      <c r="R186" s="723"/>
      <c r="S186" s="557" t="s">
        <v>2388</v>
      </c>
      <c r="T186" s="557" t="s">
        <v>2388</v>
      </c>
      <c r="U186" s="557" t="s">
        <v>2388</v>
      </c>
      <c r="V186" s="750" t="s">
        <v>2388</v>
      </c>
      <c r="W186" s="756" t="s">
        <v>2881</v>
      </c>
      <c r="X186" s="52">
        <v>44195</v>
      </c>
      <c r="Y186" s="52">
        <v>44195</v>
      </c>
      <c r="Z186" s="52">
        <v>44196</v>
      </c>
      <c r="AA186" s="780"/>
      <c r="AB186" s="792" t="s">
        <v>2948</v>
      </c>
      <c r="AC186" s="792" t="s">
        <v>2948</v>
      </c>
      <c r="AD186" s="24" t="s">
        <v>124</v>
      </c>
      <c r="AE186" s="73">
        <v>1138629821</v>
      </c>
      <c r="AF186" s="546" t="s">
        <v>1804</v>
      </c>
      <c r="AG186" s="20" t="s">
        <v>2593</v>
      </c>
      <c r="AH186" s="20" t="s">
        <v>1938</v>
      </c>
    </row>
    <row r="187" spans="2:61" s="654" customFormat="1" ht="20.25" customHeight="1" thickBot="1">
      <c r="B187" s="655">
        <v>184</v>
      </c>
      <c r="C187" s="24" t="s">
        <v>421</v>
      </c>
      <c r="D187" s="656" t="s">
        <v>1759</v>
      </c>
      <c r="E187" s="662" t="s">
        <v>1795</v>
      </c>
      <c r="F187" s="740">
        <v>2020</v>
      </c>
      <c r="G187" s="663" t="s">
        <v>1866</v>
      </c>
      <c r="H187" s="664" t="s">
        <v>1057</v>
      </c>
      <c r="I187" s="608" t="s">
        <v>486</v>
      </c>
      <c r="J187" s="663" t="s">
        <v>2952</v>
      </c>
      <c r="K187" s="801" t="s">
        <v>2949</v>
      </c>
      <c r="L187" s="770"/>
      <c r="M187" s="609">
        <v>38280000</v>
      </c>
      <c r="N187" s="825"/>
      <c r="O187" s="801"/>
      <c r="P187" s="724"/>
      <c r="Q187" s="724"/>
      <c r="R187" s="724"/>
      <c r="S187" s="610" t="s">
        <v>2388</v>
      </c>
      <c r="T187" s="610" t="s">
        <v>2388</v>
      </c>
      <c r="U187" s="610" t="s">
        <v>2388</v>
      </c>
      <c r="V187" s="753" t="s">
        <v>2388</v>
      </c>
      <c r="W187" s="757" t="s">
        <v>2881</v>
      </c>
      <c r="X187" s="69">
        <v>44195</v>
      </c>
      <c r="Y187" s="69">
        <v>44195</v>
      </c>
      <c r="Z187" s="69">
        <v>44196</v>
      </c>
      <c r="AA187" s="781"/>
      <c r="AB187" s="794" t="s">
        <v>2948</v>
      </c>
      <c r="AC187" s="794" t="s">
        <v>2948</v>
      </c>
      <c r="AD187" s="608" t="s">
        <v>124</v>
      </c>
      <c r="AE187" s="738">
        <v>1138629821</v>
      </c>
      <c r="AF187" s="735" t="s">
        <v>1804</v>
      </c>
      <c r="AG187" s="20" t="s">
        <v>2593</v>
      </c>
      <c r="AH187" s="611" t="s">
        <v>1798</v>
      </c>
      <c r="AJ187" s="653"/>
      <c r="AK187" s="653"/>
      <c r="AL187" s="653"/>
      <c r="AM187" s="653"/>
      <c r="AN187" s="653"/>
      <c r="AO187" s="653"/>
      <c r="AP187" s="653"/>
      <c r="AQ187" s="653"/>
      <c r="AR187" s="653"/>
      <c r="AS187" s="653"/>
      <c r="AT187" s="653"/>
      <c r="AU187" s="653"/>
      <c r="AV187" s="653"/>
      <c r="AW187" s="653"/>
      <c r="AX187" s="653"/>
      <c r="AY187" s="653"/>
      <c r="AZ187" s="653"/>
      <c r="BA187" s="653"/>
      <c r="BB187" s="653"/>
      <c r="BC187" s="653"/>
      <c r="BD187" s="653"/>
      <c r="BE187" s="653"/>
      <c r="BF187" s="653"/>
      <c r="BG187" s="653"/>
      <c r="BH187" s="653"/>
      <c r="BI187" s="653"/>
    </row>
    <row r="188" spans="2:61" ht="20.25" customHeight="1" thickTop="1">
      <c r="B188" s="655">
        <v>185</v>
      </c>
      <c r="C188" s="667" t="s">
        <v>421</v>
      </c>
      <c r="D188" s="667" t="s">
        <v>1871</v>
      </c>
      <c r="E188" s="668" t="s">
        <v>1355</v>
      </c>
      <c r="F188" s="741">
        <v>2021</v>
      </c>
      <c r="G188" s="669" t="s">
        <v>1134</v>
      </c>
      <c r="H188" s="670" t="s">
        <v>1118</v>
      </c>
      <c r="I188" s="667" t="s">
        <v>2941</v>
      </c>
      <c r="J188" s="667" t="s">
        <v>2952</v>
      </c>
      <c r="K188" s="807" t="s">
        <v>2949</v>
      </c>
      <c r="L188" s="840" t="s">
        <v>2954</v>
      </c>
      <c r="M188" s="671">
        <v>3300000</v>
      </c>
      <c r="N188" s="826"/>
      <c r="O188" s="771"/>
      <c r="P188" s="672" t="s">
        <v>2362</v>
      </c>
      <c r="Q188" s="672" t="s">
        <v>2362</v>
      </c>
      <c r="R188" s="672"/>
      <c r="S188" s="672" t="s">
        <v>2388</v>
      </c>
      <c r="T188" s="672" t="s">
        <v>2388</v>
      </c>
      <c r="U188" s="672" t="s">
        <v>2388</v>
      </c>
      <c r="V188" s="754" t="s">
        <v>2388</v>
      </c>
      <c r="W188" s="764" t="s">
        <v>2881</v>
      </c>
      <c r="X188" s="672">
        <v>44197</v>
      </c>
      <c r="Y188" s="673">
        <v>44197</v>
      </c>
      <c r="Z188" s="673">
        <v>44561</v>
      </c>
      <c r="AA188" s="782"/>
      <c r="AB188" s="782"/>
      <c r="AC188" s="782"/>
      <c r="AD188" s="674" t="s">
        <v>1135</v>
      </c>
      <c r="AE188" s="675">
        <v>1208766893</v>
      </c>
      <c r="AF188" s="670" t="s">
        <v>1146</v>
      </c>
      <c r="AG188" s="831" t="s">
        <v>2394</v>
      </c>
      <c r="AH188" s="676" t="s">
        <v>1938</v>
      </c>
    </row>
    <row r="189" spans="2:61" ht="20.25" customHeight="1">
      <c r="B189" s="655">
        <v>186</v>
      </c>
      <c r="C189" s="24" t="s">
        <v>421</v>
      </c>
      <c r="D189" s="24" t="s">
        <v>1871</v>
      </c>
      <c r="E189" s="661" t="s">
        <v>1577</v>
      </c>
      <c r="F189" s="740">
        <v>2021</v>
      </c>
      <c r="G189" s="658" t="s">
        <v>1134</v>
      </c>
      <c r="H189" s="546" t="s">
        <v>1294</v>
      </c>
      <c r="I189" s="24" t="s">
        <v>2941</v>
      </c>
      <c r="J189" s="24" t="s">
        <v>2952</v>
      </c>
      <c r="K189" s="808" t="s">
        <v>2949</v>
      </c>
      <c r="L189" s="841" t="s">
        <v>2954</v>
      </c>
      <c r="M189" s="612">
        <v>1848000</v>
      </c>
      <c r="N189" s="827"/>
      <c r="O189" s="772"/>
      <c r="P189" s="62" t="s">
        <v>2362</v>
      </c>
      <c r="Q189" s="62" t="s">
        <v>2362</v>
      </c>
      <c r="R189" s="62"/>
      <c r="S189" s="62" t="s">
        <v>2388</v>
      </c>
      <c r="T189" s="62" t="s">
        <v>2388</v>
      </c>
      <c r="U189" s="62" t="s">
        <v>2388</v>
      </c>
      <c r="V189" s="752" t="s">
        <v>2388</v>
      </c>
      <c r="W189" s="759" t="s">
        <v>2881</v>
      </c>
      <c r="X189" s="62">
        <v>44197</v>
      </c>
      <c r="Y189" s="62">
        <v>44197</v>
      </c>
      <c r="Z189" s="62">
        <v>44561</v>
      </c>
      <c r="AA189" s="617"/>
      <c r="AB189" s="617"/>
      <c r="AC189" s="617"/>
      <c r="AD189" s="539" t="s">
        <v>1136</v>
      </c>
      <c r="AE189" s="73">
        <v>1068602412</v>
      </c>
      <c r="AF189" s="546" t="s">
        <v>1147</v>
      </c>
      <c r="AG189" s="831" t="s">
        <v>2395</v>
      </c>
      <c r="AH189" s="20" t="s">
        <v>1938</v>
      </c>
    </row>
    <row r="190" spans="2:61" ht="20.25" customHeight="1">
      <c r="B190" s="655">
        <v>187</v>
      </c>
      <c r="C190" s="24" t="s">
        <v>421</v>
      </c>
      <c r="D190" s="24" t="s">
        <v>1871</v>
      </c>
      <c r="E190" s="661" t="s">
        <v>1278</v>
      </c>
      <c r="F190" s="740">
        <v>2021</v>
      </c>
      <c r="G190" s="658" t="s">
        <v>1134</v>
      </c>
      <c r="H190" s="546" t="s">
        <v>1123</v>
      </c>
      <c r="I190" s="24" t="s">
        <v>2941</v>
      </c>
      <c r="J190" s="24" t="s">
        <v>2952</v>
      </c>
      <c r="K190" s="808" t="s">
        <v>2949</v>
      </c>
      <c r="L190" s="841" t="s">
        <v>2954</v>
      </c>
      <c r="M190" s="612">
        <v>2376000</v>
      </c>
      <c r="N190" s="827"/>
      <c r="O190" s="772"/>
      <c r="P190" s="62" t="s">
        <v>2362</v>
      </c>
      <c r="Q190" s="62" t="s">
        <v>2362</v>
      </c>
      <c r="R190" s="62"/>
      <c r="S190" s="62" t="s">
        <v>2388</v>
      </c>
      <c r="T190" s="62" t="s">
        <v>2388</v>
      </c>
      <c r="U190" s="62" t="s">
        <v>2388</v>
      </c>
      <c r="V190" s="752" t="s">
        <v>2388</v>
      </c>
      <c r="W190" s="759" t="s">
        <v>2881</v>
      </c>
      <c r="X190" s="62">
        <v>44197</v>
      </c>
      <c r="Y190" s="52">
        <v>44197</v>
      </c>
      <c r="Z190" s="52">
        <v>44561</v>
      </c>
      <c r="AA190" s="780"/>
      <c r="AB190" s="780"/>
      <c r="AC190" s="780"/>
      <c r="AD190" s="539" t="s">
        <v>1137</v>
      </c>
      <c r="AE190" s="73">
        <v>1081458443</v>
      </c>
      <c r="AF190" s="546" t="s">
        <v>1148</v>
      </c>
      <c r="AG190" s="831" t="s">
        <v>2396</v>
      </c>
      <c r="AH190" s="20" t="s">
        <v>1938</v>
      </c>
    </row>
    <row r="191" spans="2:61" ht="20.25" customHeight="1">
      <c r="B191" s="655">
        <v>188</v>
      </c>
      <c r="C191" s="24" t="s">
        <v>421</v>
      </c>
      <c r="D191" s="24" t="s">
        <v>1871</v>
      </c>
      <c r="E191" s="661" t="s">
        <v>1279</v>
      </c>
      <c r="F191" s="740">
        <v>2021</v>
      </c>
      <c r="G191" s="658" t="s">
        <v>1134</v>
      </c>
      <c r="H191" s="546" t="s">
        <v>1127</v>
      </c>
      <c r="I191" s="24" t="s">
        <v>2941</v>
      </c>
      <c r="J191" s="24" t="s">
        <v>2952</v>
      </c>
      <c r="K191" s="808" t="s">
        <v>2949</v>
      </c>
      <c r="L191" s="841" t="s">
        <v>2954</v>
      </c>
      <c r="M191" s="612">
        <v>3960000</v>
      </c>
      <c r="N191" s="827"/>
      <c r="O191" s="772"/>
      <c r="P191" s="62" t="s">
        <v>2362</v>
      </c>
      <c r="Q191" s="62" t="s">
        <v>2362</v>
      </c>
      <c r="R191" s="62"/>
      <c r="S191" s="62" t="s">
        <v>2388</v>
      </c>
      <c r="T191" s="62" t="s">
        <v>2388</v>
      </c>
      <c r="U191" s="62" t="s">
        <v>2388</v>
      </c>
      <c r="V191" s="752" t="s">
        <v>2388</v>
      </c>
      <c r="W191" s="759" t="s">
        <v>2881</v>
      </c>
      <c r="X191" s="62">
        <v>44197</v>
      </c>
      <c r="Y191" s="52">
        <v>44197</v>
      </c>
      <c r="Z191" s="52">
        <v>44561</v>
      </c>
      <c r="AA191" s="780"/>
      <c r="AB191" s="780"/>
      <c r="AC191" s="780"/>
      <c r="AD191" s="539" t="s">
        <v>139</v>
      </c>
      <c r="AE191" s="73">
        <v>3018174419</v>
      </c>
      <c r="AF191" s="546" t="s">
        <v>164</v>
      </c>
      <c r="AG191" s="831" t="s">
        <v>2397</v>
      </c>
      <c r="AH191" s="20" t="s">
        <v>1938</v>
      </c>
    </row>
    <row r="192" spans="2:61" ht="20.25" customHeight="1">
      <c r="B192" s="655">
        <v>189</v>
      </c>
      <c r="C192" s="24" t="s">
        <v>421</v>
      </c>
      <c r="D192" s="24" t="s">
        <v>1871</v>
      </c>
      <c r="E192" s="661" t="s">
        <v>1280</v>
      </c>
      <c r="F192" s="740">
        <v>2021</v>
      </c>
      <c r="G192" s="658" t="s">
        <v>1134</v>
      </c>
      <c r="H192" s="546" t="s">
        <v>1120</v>
      </c>
      <c r="I192" s="24" t="s">
        <v>2941</v>
      </c>
      <c r="J192" s="24" t="s">
        <v>2952</v>
      </c>
      <c r="K192" s="808" t="s">
        <v>2949</v>
      </c>
      <c r="L192" s="841" t="s">
        <v>2954</v>
      </c>
      <c r="M192" s="612">
        <v>597600</v>
      </c>
      <c r="N192" s="827"/>
      <c r="O192" s="772"/>
      <c r="P192" s="62" t="s">
        <v>2362</v>
      </c>
      <c r="Q192" s="62" t="s">
        <v>2362</v>
      </c>
      <c r="R192" s="62"/>
      <c r="S192" s="62" t="s">
        <v>2388</v>
      </c>
      <c r="T192" s="62" t="s">
        <v>2388</v>
      </c>
      <c r="U192" s="62" t="s">
        <v>2388</v>
      </c>
      <c r="V192" s="752" t="s">
        <v>2388</v>
      </c>
      <c r="W192" s="759" t="s">
        <v>2881</v>
      </c>
      <c r="X192" s="62">
        <v>44197</v>
      </c>
      <c r="Y192" s="52">
        <v>44197</v>
      </c>
      <c r="Z192" s="52">
        <v>44561</v>
      </c>
      <c r="AA192" s="780"/>
      <c r="AB192" s="780"/>
      <c r="AC192" s="780"/>
      <c r="AD192" s="539" t="s">
        <v>1139</v>
      </c>
      <c r="AE192" s="73">
        <v>1198160029</v>
      </c>
      <c r="AF192" s="546" t="s">
        <v>1150</v>
      </c>
      <c r="AG192" s="831" t="s">
        <v>2398</v>
      </c>
      <c r="AH192" s="20" t="s">
        <v>1938</v>
      </c>
    </row>
    <row r="193" spans="2:36" ht="20.25" customHeight="1">
      <c r="B193" s="655">
        <v>190</v>
      </c>
      <c r="C193" s="24" t="s">
        <v>421</v>
      </c>
      <c r="D193" s="24" t="s">
        <v>1871</v>
      </c>
      <c r="E193" s="661" t="s">
        <v>1281</v>
      </c>
      <c r="F193" s="740">
        <v>2021</v>
      </c>
      <c r="G193" s="658" t="s">
        <v>1134</v>
      </c>
      <c r="H193" s="546" t="s">
        <v>1125</v>
      </c>
      <c r="I193" s="24" t="s">
        <v>2941</v>
      </c>
      <c r="J193" s="24" t="s">
        <v>2952</v>
      </c>
      <c r="K193" s="808" t="s">
        <v>2949</v>
      </c>
      <c r="L193" s="841" t="s">
        <v>2954</v>
      </c>
      <c r="M193" s="612">
        <v>1980000</v>
      </c>
      <c r="N193" s="827"/>
      <c r="O193" s="772"/>
      <c r="P193" s="62" t="s">
        <v>2362</v>
      </c>
      <c r="Q193" s="62" t="s">
        <v>2362</v>
      </c>
      <c r="R193" s="62"/>
      <c r="S193" s="62" t="s">
        <v>2388</v>
      </c>
      <c r="T193" s="62" t="s">
        <v>2388</v>
      </c>
      <c r="U193" s="62" t="s">
        <v>2388</v>
      </c>
      <c r="V193" s="752" t="s">
        <v>2388</v>
      </c>
      <c r="W193" s="759" t="s">
        <v>2881</v>
      </c>
      <c r="X193" s="62">
        <v>44200</v>
      </c>
      <c r="Y193" s="52">
        <v>44197</v>
      </c>
      <c r="Z193" s="52">
        <v>44561</v>
      </c>
      <c r="AA193" s="780"/>
      <c r="AB193" s="780"/>
      <c r="AC193" s="780"/>
      <c r="AD193" s="539" t="s">
        <v>1138</v>
      </c>
      <c r="AE193" s="73">
        <v>7608101944</v>
      </c>
      <c r="AF193" s="546" t="s">
        <v>1149</v>
      </c>
      <c r="AG193" s="831" t="s">
        <v>2399</v>
      </c>
      <c r="AH193" s="20" t="s">
        <v>1938</v>
      </c>
    </row>
    <row r="194" spans="2:36" ht="20.25" customHeight="1">
      <c r="B194" s="655">
        <v>191</v>
      </c>
      <c r="C194" s="24" t="s">
        <v>421</v>
      </c>
      <c r="D194" s="24" t="s">
        <v>1871</v>
      </c>
      <c r="E194" s="661" t="s">
        <v>1282</v>
      </c>
      <c r="F194" s="740">
        <v>2021</v>
      </c>
      <c r="G194" s="658" t="s">
        <v>1134</v>
      </c>
      <c r="H194" s="546" t="s">
        <v>1129</v>
      </c>
      <c r="I194" s="24" t="s">
        <v>2941</v>
      </c>
      <c r="J194" s="24" t="s">
        <v>2952</v>
      </c>
      <c r="K194" s="808" t="s">
        <v>2949</v>
      </c>
      <c r="L194" s="841" t="s">
        <v>2954</v>
      </c>
      <c r="M194" s="612">
        <v>11880000</v>
      </c>
      <c r="N194" s="827"/>
      <c r="O194" s="772"/>
      <c r="P194" s="62" t="s">
        <v>2362</v>
      </c>
      <c r="Q194" s="62" t="s">
        <v>2362</v>
      </c>
      <c r="R194" s="62"/>
      <c r="S194" s="62" t="s">
        <v>2388</v>
      </c>
      <c r="T194" s="62" t="s">
        <v>2388</v>
      </c>
      <c r="U194" s="62" t="s">
        <v>2388</v>
      </c>
      <c r="V194" s="752" t="s">
        <v>2388</v>
      </c>
      <c r="W194" s="759" t="s">
        <v>2881</v>
      </c>
      <c r="X194" s="62">
        <v>44208</v>
      </c>
      <c r="Y194" s="52">
        <v>44208</v>
      </c>
      <c r="Z194" s="52">
        <v>44561</v>
      </c>
      <c r="AA194" s="780"/>
      <c r="AB194" s="780"/>
      <c r="AC194" s="780"/>
      <c r="AD194" s="539" t="s">
        <v>136</v>
      </c>
      <c r="AE194" s="73">
        <v>1208786787</v>
      </c>
      <c r="AF194" s="546" t="s">
        <v>1151</v>
      </c>
      <c r="AG194" s="831" t="s">
        <v>2400</v>
      </c>
      <c r="AH194" s="20" t="s">
        <v>1938</v>
      </c>
    </row>
    <row r="195" spans="2:36" ht="20.25" customHeight="1">
      <c r="B195" s="655">
        <v>192</v>
      </c>
      <c r="C195" s="24" t="s">
        <v>421</v>
      </c>
      <c r="D195" s="24" t="s">
        <v>2389</v>
      </c>
      <c r="E195" s="661" t="s">
        <v>1283</v>
      </c>
      <c r="F195" s="740">
        <v>2021</v>
      </c>
      <c r="G195" s="658" t="s">
        <v>1134</v>
      </c>
      <c r="H195" s="546" t="s">
        <v>1131</v>
      </c>
      <c r="I195" s="24" t="s">
        <v>2941</v>
      </c>
      <c r="J195" s="24" t="s">
        <v>2952</v>
      </c>
      <c r="K195" s="808" t="s">
        <v>2949</v>
      </c>
      <c r="L195" s="841" t="s">
        <v>2954</v>
      </c>
      <c r="M195" s="612">
        <v>10000000</v>
      </c>
      <c r="N195" s="827"/>
      <c r="O195" s="772"/>
      <c r="P195" s="62">
        <v>44328</v>
      </c>
      <c r="Q195" s="62">
        <v>44330</v>
      </c>
      <c r="R195" s="622">
        <f>DATEDIF(P195,Q195,"d")</f>
        <v>2</v>
      </c>
      <c r="S195" s="622" t="s">
        <v>2388</v>
      </c>
      <c r="T195" s="622" t="s">
        <v>2388</v>
      </c>
      <c r="U195" s="622" t="s">
        <v>2388</v>
      </c>
      <c r="V195" s="755" t="s">
        <v>2388</v>
      </c>
      <c r="W195" s="759" t="s">
        <v>2881</v>
      </c>
      <c r="X195" s="62">
        <v>44216</v>
      </c>
      <c r="Y195" s="52">
        <v>44216</v>
      </c>
      <c r="Z195" s="52">
        <v>44316</v>
      </c>
      <c r="AA195" s="780"/>
      <c r="AB195" s="780"/>
      <c r="AC195" s="780"/>
      <c r="AD195" s="539" t="s">
        <v>1140</v>
      </c>
      <c r="AE195" s="73">
        <v>2298200586</v>
      </c>
      <c r="AF195" s="546" t="s">
        <v>1152</v>
      </c>
      <c r="AG195" s="831" t="s">
        <v>2401</v>
      </c>
      <c r="AH195" s="20" t="s">
        <v>1938</v>
      </c>
    </row>
    <row r="196" spans="2:36" ht="20.25" customHeight="1">
      <c r="B196" s="655">
        <v>193</v>
      </c>
      <c r="C196" s="24" t="s">
        <v>421</v>
      </c>
      <c r="D196" s="24" t="s">
        <v>1874</v>
      </c>
      <c r="E196" s="661" t="s">
        <v>1284</v>
      </c>
      <c r="F196" s="740">
        <v>2021</v>
      </c>
      <c r="G196" s="658" t="s">
        <v>1134</v>
      </c>
      <c r="H196" s="546" t="s">
        <v>1133</v>
      </c>
      <c r="I196" s="24" t="s">
        <v>486</v>
      </c>
      <c r="J196" s="24" t="s">
        <v>2952</v>
      </c>
      <c r="K196" s="800" t="s">
        <v>2949</v>
      </c>
      <c r="L196" s="842" t="s">
        <v>2954</v>
      </c>
      <c r="M196" s="53">
        <v>39700000</v>
      </c>
      <c r="N196" s="777"/>
      <c r="O196" s="767"/>
      <c r="P196" s="62" t="s">
        <v>2362</v>
      </c>
      <c r="Q196" s="62" t="s">
        <v>2362</v>
      </c>
      <c r="R196" s="62"/>
      <c r="S196" s="62" t="s">
        <v>2388</v>
      </c>
      <c r="T196" s="62" t="s">
        <v>2388</v>
      </c>
      <c r="U196" s="62" t="s">
        <v>2388</v>
      </c>
      <c r="V196" s="752" t="s">
        <v>2388</v>
      </c>
      <c r="W196" s="759" t="s">
        <v>2881</v>
      </c>
      <c r="X196" s="62">
        <v>44224</v>
      </c>
      <c r="Y196" s="62">
        <v>44224</v>
      </c>
      <c r="Z196" s="62">
        <v>44561</v>
      </c>
      <c r="AA196" s="617"/>
      <c r="AB196" s="617"/>
      <c r="AC196" s="617"/>
      <c r="AD196" s="539" t="s">
        <v>22</v>
      </c>
      <c r="AE196" s="73">
        <v>2038128023</v>
      </c>
      <c r="AF196" s="546" t="s">
        <v>1802</v>
      </c>
      <c r="AG196" s="831" t="s">
        <v>2402</v>
      </c>
      <c r="AH196" s="20" t="s">
        <v>1934</v>
      </c>
    </row>
    <row r="197" spans="2:36" ht="20.25" customHeight="1">
      <c r="B197" s="655">
        <v>194</v>
      </c>
      <c r="C197" s="24" t="s">
        <v>421</v>
      </c>
      <c r="D197" s="24" t="s">
        <v>1872</v>
      </c>
      <c r="E197" s="661" t="s">
        <v>1285</v>
      </c>
      <c r="F197" s="740">
        <v>2021</v>
      </c>
      <c r="G197" s="658" t="s">
        <v>609</v>
      </c>
      <c r="H197" s="41" t="s">
        <v>1101</v>
      </c>
      <c r="I197" s="24" t="s">
        <v>1099</v>
      </c>
      <c r="J197" s="76"/>
      <c r="K197" s="772"/>
      <c r="L197" s="843" t="s">
        <v>2954</v>
      </c>
      <c r="M197" s="612">
        <v>452102000</v>
      </c>
      <c r="N197" s="827"/>
      <c r="O197" s="772"/>
      <c r="P197" s="62">
        <v>44249</v>
      </c>
      <c r="Q197" s="62">
        <v>44253</v>
      </c>
      <c r="R197" s="622">
        <f>DATEDIF(P197,Q197,"d")</f>
        <v>4</v>
      </c>
      <c r="S197" s="62" t="s">
        <v>2767</v>
      </c>
      <c r="T197" s="120">
        <v>44209.694444444445</v>
      </c>
      <c r="U197" s="120">
        <v>44215.458333333336</v>
      </c>
      <c r="V197" s="752" t="s">
        <v>2768</v>
      </c>
      <c r="W197" s="756">
        <v>1820</v>
      </c>
      <c r="X197" s="62">
        <v>44225</v>
      </c>
      <c r="Y197" s="62">
        <v>44225</v>
      </c>
      <c r="Z197" s="62">
        <v>44277</v>
      </c>
      <c r="AA197" s="617"/>
      <c r="AB197" s="793" t="s">
        <v>2948</v>
      </c>
      <c r="AC197" s="793" t="s">
        <v>2948</v>
      </c>
      <c r="AD197" s="24" t="s">
        <v>1105</v>
      </c>
      <c r="AE197" s="24">
        <v>6758600375</v>
      </c>
      <c r="AF197" s="41" t="s">
        <v>1107</v>
      </c>
      <c r="AG197" s="20" t="s">
        <v>2403</v>
      </c>
      <c r="AH197" s="20" t="s">
        <v>1740</v>
      </c>
    </row>
    <row r="198" spans="2:36" ht="20.25" customHeight="1">
      <c r="B198" s="655">
        <v>195</v>
      </c>
      <c r="C198" s="24" t="s">
        <v>421</v>
      </c>
      <c r="D198" s="24" t="s">
        <v>1872</v>
      </c>
      <c r="E198" s="661" t="s">
        <v>1286</v>
      </c>
      <c r="F198" s="740">
        <v>2021</v>
      </c>
      <c r="G198" s="658" t="s">
        <v>609</v>
      </c>
      <c r="H198" s="20" t="s">
        <v>1730</v>
      </c>
      <c r="I198" s="24" t="s">
        <v>1099</v>
      </c>
      <c r="J198" s="76"/>
      <c r="K198" s="772"/>
      <c r="L198" s="843" t="s">
        <v>2954</v>
      </c>
      <c r="M198" s="612">
        <v>92781000</v>
      </c>
      <c r="N198" s="827"/>
      <c r="O198" s="772"/>
      <c r="P198" s="62">
        <v>44343</v>
      </c>
      <c r="Q198" s="62">
        <v>44343</v>
      </c>
      <c r="R198" s="622">
        <f>DATEDIF(P198,Q198,"d")</f>
        <v>0</v>
      </c>
      <c r="S198" s="14" t="s">
        <v>2769</v>
      </c>
      <c r="T198" s="120">
        <v>44209.747916666667</v>
      </c>
      <c r="U198" s="120">
        <v>44215.458333333336</v>
      </c>
      <c r="V198" s="752" t="s">
        <v>2766</v>
      </c>
      <c r="W198" s="756">
        <v>3674</v>
      </c>
      <c r="X198" s="62">
        <v>44225</v>
      </c>
      <c r="Y198" s="62">
        <v>44225</v>
      </c>
      <c r="Z198" s="62">
        <v>44277</v>
      </c>
      <c r="AA198" s="617"/>
      <c r="AB198" s="793" t="s">
        <v>2948</v>
      </c>
      <c r="AC198" s="793" t="s">
        <v>2948</v>
      </c>
      <c r="AD198" s="24" t="s">
        <v>1106</v>
      </c>
      <c r="AE198" s="24">
        <v>1241488314</v>
      </c>
      <c r="AF198" s="41" t="s">
        <v>1108</v>
      </c>
      <c r="AG198" s="20" t="s">
        <v>2404</v>
      </c>
      <c r="AH198" s="20" t="s">
        <v>1740</v>
      </c>
    </row>
    <row r="199" spans="2:36" ht="20.25" customHeight="1">
      <c r="B199" s="655">
        <v>196</v>
      </c>
      <c r="C199" s="24" t="s">
        <v>421</v>
      </c>
      <c r="D199" s="24" t="s">
        <v>1874</v>
      </c>
      <c r="E199" s="661" t="s">
        <v>1287</v>
      </c>
      <c r="F199" s="740">
        <v>2021</v>
      </c>
      <c r="G199" s="658" t="s">
        <v>1104</v>
      </c>
      <c r="H199" s="20" t="s">
        <v>1745</v>
      </c>
      <c r="I199" s="24" t="s">
        <v>2941</v>
      </c>
      <c r="J199" s="24" t="s">
        <v>2952</v>
      </c>
      <c r="K199" s="808" t="s">
        <v>2949</v>
      </c>
      <c r="L199" s="841" t="s">
        <v>2954</v>
      </c>
      <c r="M199" s="612">
        <v>13200000</v>
      </c>
      <c r="N199" s="828"/>
      <c r="O199" s="804"/>
      <c r="P199" s="62">
        <v>44229</v>
      </c>
      <c r="Q199" s="62">
        <v>44229</v>
      </c>
      <c r="R199" s="622">
        <f>DATEDIF(P199,Q199,"d")</f>
        <v>0</v>
      </c>
      <c r="S199" s="622" t="s">
        <v>2388</v>
      </c>
      <c r="T199" s="622" t="s">
        <v>2388</v>
      </c>
      <c r="U199" s="622" t="s">
        <v>2388</v>
      </c>
      <c r="V199" s="755" t="s">
        <v>2388</v>
      </c>
      <c r="W199" s="759" t="s">
        <v>2881</v>
      </c>
      <c r="X199" s="62">
        <v>44228</v>
      </c>
      <c r="Y199" s="62">
        <v>44228</v>
      </c>
      <c r="Z199" s="62">
        <v>44231</v>
      </c>
      <c r="AA199" s="617"/>
      <c r="AB199" s="793" t="s">
        <v>2948</v>
      </c>
      <c r="AC199" s="793" t="s">
        <v>2948</v>
      </c>
      <c r="AD199" s="24" t="s">
        <v>259</v>
      </c>
      <c r="AE199" s="73">
        <v>1288636042</v>
      </c>
      <c r="AF199" s="20" t="s">
        <v>1008</v>
      </c>
      <c r="AG199" s="831" t="s">
        <v>2405</v>
      </c>
      <c r="AH199" s="20" t="s">
        <v>1938</v>
      </c>
    </row>
    <row r="200" spans="2:36" ht="20.25" customHeight="1">
      <c r="B200" s="655">
        <v>197</v>
      </c>
      <c r="C200" s="24" t="s">
        <v>421</v>
      </c>
      <c r="D200" s="24" t="s">
        <v>1727</v>
      </c>
      <c r="E200" s="661" t="s">
        <v>1579</v>
      </c>
      <c r="F200" s="740">
        <v>2021</v>
      </c>
      <c r="G200" s="658" t="s">
        <v>1134</v>
      </c>
      <c r="H200" s="20" t="s">
        <v>1325</v>
      </c>
      <c r="I200" s="24" t="s">
        <v>2941</v>
      </c>
      <c r="J200" s="24" t="s">
        <v>2952</v>
      </c>
      <c r="K200" s="808" t="s">
        <v>2949</v>
      </c>
      <c r="L200" s="841" t="s">
        <v>2954</v>
      </c>
      <c r="M200" s="612">
        <v>9486000</v>
      </c>
      <c r="N200" s="827"/>
      <c r="O200" s="772"/>
      <c r="P200" s="62" t="s">
        <v>2362</v>
      </c>
      <c r="Q200" s="62" t="s">
        <v>2362</v>
      </c>
      <c r="R200" s="62"/>
      <c r="S200" s="62" t="s">
        <v>2388</v>
      </c>
      <c r="T200" s="62" t="s">
        <v>2388</v>
      </c>
      <c r="U200" s="62" t="s">
        <v>2388</v>
      </c>
      <c r="V200" s="752" t="s">
        <v>2388</v>
      </c>
      <c r="W200" s="759" t="s">
        <v>2881</v>
      </c>
      <c r="X200" s="62">
        <v>44242</v>
      </c>
      <c r="Y200" s="62">
        <v>44242</v>
      </c>
      <c r="Z200" s="62">
        <v>44561</v>
      </c>
      <c r="AA200" s="617"/>
      <c r="AB200" s="617"/>
      <c r="AC200" s="617"/>
      <c r="AD200" s="24" t="s">
        <v>1378</v>
      </c>
      <c r="AE200" s="24">
        <v>2028145617</v>
      </c>
      <c r="AF200" s="41" t="s">
        <v>1379</v>
      </c>
      <c r="AG200" s="20" t="s">
        <v>2410</v>
      </c>
      <c r="AH200" s="20" t="s">
        <v>1938</v>
      </c>
    </row>
    <row r="201" spans="2:36" ht="20.25" customHeight="1">
      <c r="B201" s="655">
        <v>198</v>
      </c>
      <c r="C201" s="24" t="s">
        <v>421</v>
      </c>
      <c r="D201" s="24" t="s">
        <v>1311</v>
      </c>
      <c r="E201" s="661" t="s">
        <v>1580</v>
      </c>
      <c r="F201" s="740">
        <v>2021</v>
      </c>
      <c r="G201" s="658" t="s">
        <v>1104</v>
      </c>
      <c r="H201" s="20" t="s">
        <v>1331</v>
      </c>
      <c r="I201" s="24" t="s">
        <v>2941</v>
      </c>
      <c r="J201" s="24" t="s">
        <v>2952</v>
      </c>
      <c r="K201" s="808" t="s">
        <v>2949</v>
      </c>
      <c r="L201" s="841" t="s">
        <v>2954</v>
      </c>
      <c r="M201" s="612">
        <v>34980000</v>
      </c>
      <c r="N201" s="828"/>
      <c r="O201" s="804"/>
      <c r="P201" s="62">
        <v>44308</v>
      </c>
      <c r="Q201" s="62">
        <v>44319</v>
      </c>
      <c r="R201" s="622">
        <f t="shared" ref="R201:R206" si="0">DATEDIF(P201,Q201,"d")</f>
        <v>11</v>
      </c>
      <c r="S201" s="622" t="s">
        <v>2388</v>
      </c>
      <c r="T201" s="622" t="s">
        <v>2388</v>
      </c>
      <c r="U201" s="622" t="s">
        <v>2388</v>
      </c>
      <c r="V201" s="755" t="s">
        <v>2388</v>
      </c>
      <c r="W201" s="759" t="s">
        <v>2881</v>
      </c>
      <c r="X201" s="62">
        <v>44242</v>
      </c>
      <c r="Y201" s="62">
        <v>44242</v>
      </c>
      <c r="Z201" s="62">
        <v>44277</v>
      </c>
      <c r="AA201" s="617"/>
      <c r="AB201" s="793" t="s">
        <v>2948</v>
      </c>
      <c r="AC201" s="793" t="s">
        <v>2948</v>
      </c>
      <c r="AD201" s="24" t="s">
        <v>1333</v>
      </c>
      <c r="AE201" s="24">
        <v>1292328496</v>
      </c>
      <c r="AF201" s="20" t="s">
        <v>1334</v>
      </c>
      <c r="AG201" s="20" t="s">
        <v>2406</v>
      </c>
      <c r="AH201" s="20" t="s">
        <v>1934</v>
      </c>
    </row>
    <row r="202" spans="2:36" ht="20.25" customHeight="1">
      <c r="B202" s="655">
        <v>199</v>
      </c>
      <c r="C202" s="24" t="s">
        <v>421</v>
      </c>
      <c r="D202" s="24" t="s">
        <v>1872</v>
      </c>
      <c r="E202" s="661" t="s">
        <v>1581</v>
      </c>
      <c r="F202" s="740">
        <v>2021</v>
      </c>
      <c r="G202" s="658" t="s">
        <v>609</v>
      </c>
      <c r="H202" s="20" t="s">
        <v>1465</v>
      </c>
      <c r="I202" s="24" t="s">
        <v>975</v>
      </c>
      <c r="J202" s="76"/>
      <c r="K202" s="772"/>
      <c r="L202" s="843" t="s">
        <v>2954</v>
      </c>
      <c r="M202" s="612">
        <v>59569658</v>
      </c>
      <c r="N202" s="827"/>
      <c r="O202" s="772"/>
      <c r="P202" s="62">
        <v>44314</v>
      </c>
      <c r="Q202" s="62">
        <v>44322</v>
      </c>
      <c r="R202" s="622">
        <f t="shared" si="0"/>
        <v>8</v>
      </c>
      <c r="S202" s="14" t="s">
        <v>2770</v>
      </c>
      <c r="T202" s="120">
        <v>44209.712500000001</v>
      </c>
      <c r="U202" s="120">
        <v>44215.458333333336</v>
      </c>
      <c r="V202" s="752" t="s">
        <v>2766</v>
      </c>
      <c r="W202" s="756">
        <v>975</v>
      </c>
      <c r="X202" s="62">
        <v>44242</v>
      </c>
      <c r="Y202" s="62">
        <v>44242</v>
      </c>
      <c r="Z202" s="62">
        <v>44291</v>
      </c>
      <c r="AA202" s="617"/>
      <c r="AB202" s="793" t="s">
        <v>2948</v>
      </c>
      <c r="AC202" s="793" t="s">
        <v>2948</v>
      </c>
      <c r="AD202" s="24" t="s">
        <v>1375</v>
      </c>
      <c r="AE202" s="24">
        <v>3148620947</v>
      </c>
      <c r="AF202" s="20" t="s">
        <v>1376</v>
      </c>
      <c r="AG202" s="20" t="s">
        <v>2407</v>
      </c>
      <c r="AH202" s="20" t="s">
        <v>1740</v>
      </c>
    </row>
    <row r="203" spans="2:36" ht="20.25" customHeight="1">
      <c r="B203" s="655">
        <v>200</v>
      </c>
      <c r="C203" s="24" t="s">
        <v>421</v>
      </c>
      <c r="D203" s="24" t="s">
        <v>1874</v>
      </c>
      <c r="E203" s="661" t="s">
        <v>1583</v>
      </c>
      <c r="F203" s="740">
        <v>2021</v>
      </c>
      <c r="G203" s="658" t="s">
        <v>1134</v>
      </c>
      <c r="H203" s="41" t="s">
        <v>1695</v>
      </c>
      <c r="I203" s="24" t="s">
        <v>2941</v>
      </c>
      <c r="J203" s="24" t="s">
        <v>2952</v>
      </c>
      <c r="K203" s="808" t="s">
        <v>2949</v>
      </c>
      <c r="L203" s="841" t="s">
        <v>2954</v>
      </c>
      <c r="M203" s="612">
        <v>326700000</v>
      </c>
      <c r="N203" s="827"/>
      <c r="O203" s="772"/>
      <c r="P203" s="62">
        <v>44558</v>
      </c>
      <c r="Q203" s="62">
        <v>44559</v>
      </c>
      <c r="R203" s="622">
        <f t="shared" si="0"/>
        <v>1</v>
      </c>
      <c r="S203" s="622" t="s">
        <v>2388</v>
      </c>
      <c r="T203" s="622" t="s">
        <v>2388</v>
      </c>
      <c r="U203" s="622" t="s">
        <v>2388</v>
      </c>
      <c r="V203" s="755" t="s">
        <v>2388</v>
      </c>
      <c r="W203" s="759" t="s">
        <v>2881</v>
      </c>
      <c r="X203" s="62">
        <v>44244</v>
      </c>
      <c r="Y203" s="62">
        <v>44244</v>
      </c>
      <c r="Z203" s="62">
        <v>44561</v>
      </c>
      <c r="AA203" s="617"/>
      <c r="AB203" s="617"/>
      <c r="AC203" s="617"/>
      <c r="AD203" s="24" t="s">
        <v>20</v>
      </c>
      <c r="AE203" s="73">
        <v>1288636042</v>
      </c>
      <c r="AF203" s="20" t="s">
        <v>1008</v>
      </c>
      <c r="AG203" s="831" t="s">
        <v>2405</v>
      </c>
      <c r="AH203" s="20" t="s">
        <v>1934</v>
      </c>
    </row>
    <row r="204" spans="2:36" ht="20.25" customHeight="1">
      <c r="B204" s="655">
        <v>201</v>
      </c>
      <c r="C204" s="24" t="s">
        <v>421</v>
      </c>
      <c r="D204" s="24" t="s">
        <v>1872</v>
      </c>
      <c r="E204" s="661" t="s">
        <v>1589</v>
      </c>
      <c r="F204" s="740">
        <v>2021</v>
      </c>
      <c r="G204" s="658" t="s">
        <v>1134</v>
      </c>
      <c r="H204" s="20" t="s">
        <v>1462</v>
      </c>
      <c r="I204" s="24" t="s">
        <v>2941</v>
      </c>
      <c r="J204" s="24" t="s">
        <v>2952</v>
      </c>
      <c r="K204" s="808" t="s">
        <v>2949</v>
      </c>
      <c r="L204" s="841" t="s">
        <v>2954</v>
      </c>
      <c r="M204" s="612">
        <v>30030000</v>
      </c>
      <c r="N204" s="827"/>
      <c r="O204" s="772"/>
      <c r="P204" s="62">
        <v>44288</v>
      </c>
      <c r="Q204" s="62">
        <v>44292</v>
      </c>
      <c r="R204" s="622">
        <f t="shared" si="0"/>
        <v>4</v>
      </c>
      <c r="S204" s="622" t="s">
        <v>2388</v>
      </c>
      <c r="T204" s="622" t="s">
        <v>2388</v>
      </c>
      <c r="U204" s="622" t="s">
        <v>2388</v>
      </c>
      <c r="V204" s="755" t="s">
        <v>2388</v>
      </c>
      <c r="W204" s="759" t="s">
        <v>2881</v>
      </c>
      <c r="X204" s="62">
        <v>44244</v>
      </c>
      <c r="Y204" s="62">
        <v>44244</v>
      </c>
      <c r="Z204" s="62">
        <v>44277</v>
      </c>
      <c r="AA204" s="617"/>
      <c r="AB204" s="617"/>
      <c r="AC204" s="617"/>
      <c r="AD204" s="24" t="s">
        <v>1328</v>
      </c>
      <c r="AE204" s="24">
        <v>5748602032</v>
      </c>
      <c r="AF204" s="20" t="s">
        <v>1723</v>
      </c>
      <c r="AG204" s="20" t="s">
        <v>2408</v>
      </c>
      <c r="AH204" s="20" t="s">
        <v>1939</v>
      </c>
    </row>
    <row r="205" spans="2:36" ht="20.25" customHeight="1">
      <c r="B205" s="655">
        <v>202</v>
      </c>
      <c r="C205" s="24" t="s">
        <v>2751</v>
      </c>
      <c r="D205" s="24" t="s">
        <v>1871</v>
      </c>
      <c r="E205" s="661" t="s">
        <v>1585</v>
      </c>
      <c r="F205" s="740">
        <v>2021</v>
      </c>
      <c r="G205" s="658" t="s">
        <v>1104</v>
      </c>
      <c r="H205" s="20" t="s">
        <v>1587</v>
      </c>
      <c r="I205" s="24" t="s">
        <v>1468</v>
      </c>
      <c r="J205" s="76"/>
      <c r="K205" s="808" t="s">
        <v>2949</v>
      </c>
      <c r="L205" s="841" t="s">
        <v>2954</v>
      </c>
      <c r="M205" s="612">
        <v>11154000</v>
      </c>
      <c r="N205" s="828"/>
      <c r="O205" s="804"/>
      <c r="P205" s="62">
        <v>44265</v>
      </c>
      <c r="Q205" s="62">
        <v>44272</v>
      </c>
      <c r="R205" s="622">
        <f t="shared" si="0"/>
        <v>7</v>
      </c>
      <c r="S205" s="14" t="s">
        <v>2771</v>
      </c>
      <c r="T205" s="120">
        <v>44240.754861111112</v>
      </c>
      <c r="U205" s="120">
        <v>44246.458333333336</v>
      </c>
      <c r="V205" s="752" t="s">
        <v>430</v>
      </c>
      <c r="W205" s="759" t="s">
        <v>2881</v>
      </c>
      <c r="X205" s="62">
        <v>44263</v>
      </c>
      <c r="Y205" s="62">
        <v>44263</v>
      </c>
      <c r="Z205" s="62">
        <v>44268</v>
      </c>
      <c r="AA205" s="617"/>
      <c r="AB205" s="793" t="s">
        <v>2948</v>
      </c>
      <c r="AC205" s="793" t="s">
        <v>2948</v>
      </c>
      <c r="AD205" s="24" t="s">
        <v>1333</v>
      </c>
      <c r="AE205" s="24">
        <v>1292328496</v>
      </c>
      <c r="AF205" s="20" t="s">
        <v>1334</v>
      </c>
      <c r="AG205" s="20" t="s">
        <v>2406</v>
      </c>
      <c r="AH205" s="20" t="s">
        <v>1938</v>
      </c>
      <c r="AJ205" s="653" t="s">
        <v>1479</v>
      </c>
    </row>
    <row r="206" spans="2:36" ht="20.25" customHeight="1">
      <c r="B206" s="655">
        <v>203</v>
      </c>
      <c r="C206" s="24" t="s">
        <v>2751</v>
      </c>
      <c r="D206" s="24" t="s">
        <v>1871</v>
      </c>
      <c r="E206" s="661" t="s">
        <v>1588</v>
      </c>
      <c r="F206" s="740">
        <v>2021</v>
      </c>
      <c r="G206" s="658" t="s">
        <v>1104</v>
      </c>
      <c r="H206" s="20" t="s">
        <v>1370</v>
      </c>
      <c r="I206" s="24" t="s">
        <v>1468</v>
      </c>
      <c r="J206" s="76"/>
      <c r="K206" s="808" t="s">
        <v>2949</v>
      </c>
      <c r="L206" s="841" t="s">
        <v>2954</v>
      </c>
      <c r="M206" s="612">
        <v>16720000</v>
      </c>
      <c r="N206" s="828"/>
      <c r="O206" s="804"/>
      <c r="P206" s="62">
        <v>44265</v>
      </c>
      <c r="Q206" s="62">
        <v>44270</v>
      </c>
      <c r="R206" s="622">
        <f t="shared" si="0"/>
        <v>5</v>
      </c>
      <c r="S206" s="14" t="s">
        <v>2771</v>
      </c>
      <c r="T206" s="120">
        <v>44240.754861111112</v>
      </c>
      <c r="U206" s="120">
        <v>44246.458333333336</v>
      </c>
      <c r="V206" s="752" t="s">
        <v>430</v>
      </c>
      <c r="W206" s="759" t="s">
        <v>2881</v>
      </c>
      <c r="X206" s="62">
        <v>44263</v>
      </c>
      <c r="Y206" s="62">
        <v>44263</v>
      </c>
      <c r="Z206" s="62">
        <v>44268</v>
      </c>
      <c r="AA206" s="617"/>
      <c r="AB206" s="793" t="s">
        <v>2948</v>
      </c>
      <c r="AC206" s="793" t="s">
        <v>2948</v>
      </c>
      <c r="AD206" s="24" t="s">
        <v>1369</v>
      </c>
      <c r="AE206" s="24">
        <v>2148732311</v>
      </c>
      <c r="AF206" s="20" t="s">
        <v>1368</v>
      </c>
      <c r="AG206" s="20" t="s">
        <v>2409</v>
      </c>
      <c r="AH206" s="20" t="s">
        <v>1938</v>
      </c>
    </row>
    <row r="207" spans="2:36" ht="20.25" customHeight="1">
      <c r="B207" s="655">
        <v>204</v>
      </c>
      <c r="C207" s="24" t="s">
        <v>2751</v>
      </c>
      <c r="D207" s="24" t="s">
        <v>1872</v>
      </c>
      <c r="E207" s="661" t="s">
        <v>1591</v>
      </c>
      <c r="F207" s="740">
        <v>2021</v>
      </c>
      <c r="G207" s="658" t="s">
        <v>1134</v>
      </c>
      <c r="H207" s="20" t="s">
        <v>1377</v>
      </c>
      <c r="I207" s="24" t="s">
        <v>975</v>
      </c>
      <c r="J207" s="76"/>
      <c r="K207" s="772"/>
      <c r="L207" s="843" t="s">
        <v>2954</v>
      </c>
      <c r="M207" s="612">
        <v>13838000</v>
      </c>
      <c r="N207" s="827"/>
      <c r="O207" s="772"/>
      <c r="P207" s="62" t="s">
        <v>2364</v>
      </c>
      <c r="Q207" s="62" t="s">
        <v>2364</v>
      </c>
      <c r="R207" s="62"/>
      <c r="S207" s="14" t="s">
        <v>2772</v>
      </c>
      <c r="T207" s="120">
        <v>44244.745833333334</v>
      </c>
      <c r="U207" s="120">
        <v>44249.458333333336</v>
      </c>
      <c r="V207" s="752" t="s">
        <v>2766</v>
      </c>
      <c r="W207" s="756">
        <v>5</v>
      </c>
      <c r="X207" s="62">
        <v>44263</v>
      </c>
      <c r="Y207" s="62">
        <v>44270</v>
      </c>
      <c r="Z207" s="62">
        <v>44635</v>
      </c>
      <c r="AA207" s="617"/>
      <c r="AB207" s="617"/>
      <c r="AC207" s="617"/>
      <c r="AD207" s="24" t="s">
        <v>1378</v>
      </c>
      <c r="AE207" s="24">
        <v>2028145617</v>
      </c>
      <c r="AF207" s="20" t="s">
        <v>1379</v>
      </c>
      <c r="AG207" s="20" t="s">
        <v>2410</v>
      </c>
      <c r="AH207" s="20" t="s">
        <v>1740</v>
      </c>
    </row>
    <row r="208" spans="2:36" ht="20.25" customHeight="1">
      <c r="B208" s="655">
        <v>205</v>
      </c>
      <c r="C208" s="24" t="s">
        <v>2751</v>
      </c>
      <c r="D208" s="24" t="s">
        <v>1872</v>
      </c>
      <c r="E208" s="661" t="s">
        <v>1597</v>
      </c>
      <c r="F208" s="740">
        <v>2021</v>
      </c>
      <c r="G208" s="658" t="s">
        <v>1134</v>
      </c>
      <c r="H208" s="20" t="s">
        <v>1696</v>
      </c>
      <c r="I208" s="24" t="s">
        <v>2941</v>
      </c>
      <c r="J208" s="24" t="s">
        <v>2952</v>
      </c>
      <c r="K208" s="808" t="s">
        <v>2949</v>
      </c>
      <c r="L208" s="841" t="s">
        <v>2954</v>
      </c>
      <c r="M208" s="612">
        <v>12100000</v>
      </c>
      <c r="N208" s="827"/>
      <c r="O208" s="772"/>
      <c r="P208" s="62">
        <v>44301</v>
      </c>
      <c r="Q208" s="62">
        <v>44306</v>
      </c>
      <c r="R208" s="622">
        <f>DATEDIF(P208,Q208,"d")</f>
        <v>5</v>
      </c>
      <c r="S208" s="622" t="s">
        <v>2388</v>
      </c>
      <c r="T208" s="622" t="s">
        <v>2388</v>
      </c>
      <c r="U208" s="622" t="s">
        <v>2388</v>
      </c>
      <c r="V208" s="755" t="s">
        <v>2388</v>
      </c>
      <c r="W208" s="759" t="s">
        <v>2881</v>
      </c>
      <c r="X208" s="62">
        <v>44278</v>
      </c>
      <c r="Y208" s="62">
        <v>44278</v>
      </c>
      <c r="Z208" s="62">
        <v>44286</v>
      </c>
      <c r="AA208" s="617"/>
      <c r="AB208" s="617"/>
      <c r="AC208" s="617"/>
      <c r="AD208" s="24" t="s">
        <v>1700</v>
      </c>
      <c r="AE208" s="24">
        <v>7382700397</v>
      </c>
      <c r="AF208" s="20" t="s">
        <v>1701</v>
      </c>
      <c r="AG208" s="20" t="s">
        <v>2411</v>
      </c>
      <c r="AH208" s="20" t="s">
        <v>1938</v>
      </c>
    </row>
    <row r="209" spans="2:34" ht="20.25" customHeight="1">
      <c r="B209" s="655">
        <v>206</v>
      </c>
      <c r="C209" s="24" t="s">
        <v>2751</v>
      </c>
      <c r="D209" s="24" t="s">
        <v>1873</v>
      </c>
      <c r="E209" s="661" t="s">
        <v>1594</v>
      </c>
      <c r="F209" s="740">
        <v>2021</v>
      </c>
      <c r="G209" s="658" t="s">
        <v>1134</v>
      </c>
      <c r="H209" s="20" t="s">
        <v>1380</v>
      </c>
      <c r="I209" s="24" t="s">
        <v>1468</v>
      </c>
      <c r="J209" s="76"/>
      <c r="K209" s="808" t="s">
        <v>2949</v>
      </c>
      <c r="L209" s="841" t="s">
        <v>2954</v>
      </c>
      <c r="M209" s="612">
        <v>114502820</v>
      </c>
      <c r="N209" s="827"/>
      <c r="O209" s="772"/>
      <c r="P209" s="62" t="s">
        <v>2364</v>
      </c>
      <c r="Q209" s="62" t="s">
        <v>2364</v>
      </c>
      <c r="R209" s="62"/>
      <c r="S209" s="14" t="s">
        <v>2773</v>
      </c>
      <c r="T209" s="120">
        <v>44266.619444444441</v>
      </c>
      <c r="U209" s="120">
        <v>44272.458333333336</v>
      </c>
      <c r="V209" s="21" t="s">
        <v>430</v>
      </c>
      <c r="W209" s="760">
        <v>1</v>
      </c>
      <c r="X209" s="62">
        <v>44280</v>
      </c>
      <c r="Y209" s="62">
        <v>44280</v>
      </c>
      <c r="Z209" s="62">
        <v>44645</v>
      </c>
      <c r="AA209" s="617"/>
      <c r="AB209" s="617"/>
      <c r="AC209" s="617"/>
      <c r="AD209" s="24" t="s">
        <v>1702</v>
      </c>
      <c r="AE209" s="24">
        <v>1028132035</v>
      </c>
      <c r="AF209" s="20" t="s">
        <v>1703</v>
      </c>
      <c r="AG209" s="20" t="s">
        <v>2412</v>
      </c>
      <c r="AH209" s="20" t="s">
        <v>1837</v>
      </c>
    </row>
    <row r="210" spans="2:34" ht="20.25" customHeight="1">
      <c r="B210" s="655">
        <v>207</v>
      </c>
      <c r="C210" s="24" t="s">
        <v>2751</v>
      </c>
      <c r="D210" s="24" t="s">
        <v>1726</v>
      </c>
      <c r="E210" s="661" t="s">
        <v>1600</v>
      </c>
      <c r="F210" s="740">
        <v>2021</v>
      </c>
      <c r="G210" s="658" t="s">
        <v>1134</v>
      </c>
      <c r="H210" s="301" t="s">
        <v>1467</v>
      </c>
      <c r="I210" s="24" t="s">
        <v>2941</v>
      </c>
      <c r="J210" s="24" t="s">
        <v>2952</v>
      </c>
      <c r="K210" s="808" t="s">
        <v>2949</v>
      </c>
      <c r="L210" s="841" t="s">
        <v>2954</v>
      </c>
      <c r="M210" s="612">
        <v>21615000</v>
      </c>
      <c r="N210" s="827"/>
      <c r="O210" s="772"/>
      <c r="P210" s="62">
        <v>44552</v>
      </c>
      <c r="Q210" s="62">
        <v>44553</v>
      </c>
      <c r="R210" s="622">
        <f>DATEDIF(P210,Q210,"d")</f>
        <v>1</v>
      </c>
      <c r="S210" s="622" t="s">
        <v>2388</v>
      </c>
      <c r="T210" s="622" t="s">
        <v>2388</v>
      </c>
      <c r="U210" s="622" t="s">
        <v>2388</v>
      </c>
      <c r="V210" s="755" t="s">
        <v>2388</v>
      </c>
      <c r="W210" s="759" t="s">
        <v>2881</v>
      </c>
      <c r="X210" s="62">
        <v>44285</v>
      </c>
      <c r="Y210" s="62">
        <v>44287</v>
      </c>
      <c r="Z210" s="62">
        <v>44561</v>
      </c>
      <c r="AA210" s="617"/>
      <c r="AB210" s="617"/>
      <c r="AC210" s="617"/>
      <c r="AD210" s="24" t="s">
        <v>1697</v>
      </c>
      <c r="AE210" s="24">
        <v>2018192683</v>
      </c>
      <c r="AF210" s="20" t="s">
        <v>970</v>
      </c>
      <c r="AG210" s="20" t="s">
        <v>2413</v>
      </c>
      <c r="AH210" s="20" t="s">
        <v>1938</v>
      </c>
    </row>
    <row r="211" spans="2:34" ht="20.25" customHeight="1">
      <c r="B211" s="655">
        <v>208</v>
      </c>
      <c r="C211" s="24" t="s">
        <v>2751</v>
      </c>
      <c r="D211" s="24" t="s">
        <v>1874</v>
      </c>
      <c r="E211" s="661" t="s">
        <v>1604</v>
      </c>
      <c r="F211" s="740">
        <v>2021</v>
      </c>
      <c r="G211" s="658" t="s">
        <v>1104</v>
      </c>
      <c r="H211" s="301" t="s">
        <v>1596</v>
      </c>
      <c r="I211" s="24" t="s">
        <v>2941</v>
      </c>
      <c r="J211" s="24" t="s">
        <v>2952</v>
      </c>
      <c r="K211" s="808" t="s">
        <v>2949</v>
      </c>
      <c r="L211" s="841" t="s">
        <v>2954</v>
      </c>
      <c r="M211" s="612">
        <v>13374000</v>
      </c>
      <c r="N211" s="828"/>
      <c r="O211" s="804"/>
      <c r="P211" s="62">
        <v>44306</v>
      </c>
      <c r="Q211" s="62">
        <v>44309</v>
      </c>
      <c r="R211" s="622">
        <f>DATEDIF(P211,Q211,"d")</f>
        <v>3</v>
      </c>
      <c r="S211" s="622" t="s">
        <v>2388</v>
      </c>
      <c r="T211" s="622" t="s">
        <v>2388</v>
      </c>
      <c r="U211" s="622" t="s">
        <v>2388</v>
      </c>
      <c r="V211" s="755" t="s">
        <v>2388</v>
      </c>
      <c r="W211" s="759" t="s">
        <v>2881</v>
      </c>
      <c r="X211" s="62">
        <v>44286</v>
      </c>
      <c r="Y211" s="62">
        <v>44286</v>
      </c>
      <c r="Z211" s="62">
        <v>44306</v>
      </c>
      <c r="AA211" s="617"/>
      <c r="AB211" s="793" t="s">
        <v>2948</v>
      </c>
      <c r="AC211" s="793" t="s">
        <v>2948</v>
      </c>
      <c r="AD211" s="24" t="s">
        <v>1699</v>
      </c>
      <c r="AE211" s="24">
        <v>2061941450</v>
      </c>
      <c r="AF211" s="20" t="s">
        <v>1698</v>
      </c>
      <c r="AG211" s="20" t="s">
        <v>2414</v>
      </c>
      <c r="AH211" s="20" t="s">
        <v>1938</v>
      </c>
    </row>
    <row r="212" spans="2:34" ht="20.25" customHeight="1">
      <c r="B212" s="655">
        <v>209</v>
      </c>
      <c r="C212" s="24" t="s">
        <v>2751</v>
      </c>
      <c r="D212" s="24" t="s">
        <v>1726</v>
      </c>
      <c r="E212" s="661" t="s">
        <v>1717</v>
      </c>
      <c r="F212" s="740">
        <v>2021</v>
      </c>
      <c r="G212" s="658" t="s">
        <v>1134</v>
      </c>
      <c r="H212" s="20" t="s">
        <v>1603</v>
      </c>
      <c r="I212" s="24" t="s">
        <v>1725</v>
      </c>
      <c r="J212" s="76"/>
      <c r="K212" s="808" t="s">
        <v>2949</v>
      </c>
      <c r="L212" s="841" t="s">
        <v>2954</v>
      </c>
      <c r="M212" s="612">
        <v>35400000</v>
      </c>
      <c r="N212" s="827"/>
      <c r="O212" s="772"/>
      <c r="P212" s="62" t="s">
        <v>2362</v>
      </c>
      <c r="Q212" s="62" t="s">
        <v>2362</v>
      </c>
      <c r="R212" s="62"/>
      <c r="S212" s="14" t="s">
        <v>2774</v>
      </c>
      <c r="T212" s="120">
        <v>44265.76666666667</v>
      </c>
      <c r="U212" s="120">
        <v>44273.5</v>
      </c>
      <c r="V212" s="21" t="s">
        <v>430</v>
      </c>
      <c r="W212" s="760" t="s">
        <v>2881</v>
      </c>
      <c r="X212" s="62">
        <v>44287</v>
      </c>
      <c r="Y212" s="62">
        <v>44287</v>
      </c>
      <c r="Z212" s="62">
        <v>46113</v>
      </c>
      <c r="AA212" s="617"/>
      <c r="AB212" s="617"/>
      <c r="AC212" s="617"/>
      <c r="AD212" s="24" t="s">
        <v>1704</v>
      </c>
      <c r="AE212" s="24">
        <v>1118126895</v>
      </c>
      <c r="AF212" s="20" t="s">
        <v>1705</v>
      </c>
      <c r="AG212" s="20" t="s">
        <v>2415</v>
      </c>
      <c r="AH212" s="20" t="s">
        <v>1936</v>
      </c>
    </row>
    <row r="213" spans="2:34" ht="20.25" customHeight="1">
      <c r="B213" s="655">
        <v>210</v>
      </c>
      <c r="C213" s="24" t="s">
        <v>2751</v>
      </c>
      <c r="D213" s="24" t="s">
        <v>1727</v>
      </c>
      <c r="E213" s="661" t="s">
        <v>1718</v>
      </c>
      <c r="F213" s="740">
        <v>2021</v>
      </c>
      <c r="G213" s="658" t="s">
        <v>1134</v>
      </c>
      <c r="H213" s="20" t="s">
        <v>1612</v>
      </c>
      <c r="I213" s="24" t="s">
        <v>2941</v>
      </c>
      <c r="J213" s="24" t="s">
        <v>2952</v>
      </c>
      <c r="K213" s="808" t="s">
        <v>2949</v>
      </c>
      <c r="L213" s="841" t="s">
        <v>2954</v>
      </c>
      <c r="M213" s="612">
        <v>22000000</v>
      </c>
      <c r="N213" s="827"/>
      <c r="O213" s="772"/>
      <c r="P213" s="62" t="s">
        <v>2362</v>
      </c>
      <c r="Q213" s="62" t="s">
        <v>2362</v>
      </c>
      <c r="R213" s="62"/>
      <c r="S213" s="622" t="s">
        <v>2388</v>
      </c>
      <c r="T213" s="622" t="s">
        <v>2388</v>
      </c>
      <c r="U213" s="622" t="s">
        <v>2388</v>
      </c>
      <c r="V213" s="755" t="s">
        <v>2388</v>
      </c>
      <c r="W213" s="759" t="s">
        <v>2881</v>
      </c>
      <c r="X213" s="62">
        <v>44301</v>
      </c>
      <c r="Y213" s="62">
        <v>44302</v>
      </c>
      <c r="Z213" s="62">
        <v>44561</v>
      </c>
      <c r="AA213" s="617"/>
      <c r="AB213" s="617"/>
      <c r="AC213" s="617"/>
      <c r="AD213" s="24" t="s">
        <v>1706</v>
      </c>
      <c r="AE213" s="24">
        <v>1288663141</v>
      </c>
      <c r="AF213" s="20" t="s">
        <v>1707</v>
      </c>
      <c r="AG213" s="20" t="s">
        <v>2416</v>
      </c>
      <c r="AH213" s="20" t="s">
        <v>1938</v>
      </c>
    </row>
    <row r="214" spans="2:34" ht="20.25" customHeight="1">
      <c r="B214" s="655">
        <v>211</v>
      </c>
      <c r="C214" s="24" t="s">
        <v>2751</v>
      </c>
      <c r="D214" s="24" t="s">
        <v>1874</v>
      </c>
      <c r="E214" s="661" t="s">
        <v>1719</v>
      </c>
      <c r="F214" s="740">
        <v>2021</v>
      </c>
      <c r="G214" s="658" t="s">
        <v>1104</v>
      </c>
      <c r="H214" s="20" t="s">
        <v>1606</v>
      </c>
      <c r="I214" s="24" t="s">
        <v>975</v>
      </c>
      <c r="J214" s="76"/>
      <c r="K214" s="772"/>
      <c r="L214" s="843" t="s">
        <v>2954</v>
      </c>
      <c r="M214" s="612">
        <v>31529310</v>
      </c>
      <c r="N214" s="828"/>
      <c r="O214" s="804"/>
      <c r="P214" s="62">
        <v>44328</v>
      </c>
      <c r="Q214" s="62">
        <v>44337</v>
      </c>
      <c r="R214" s="622">
        <f>DATEDIF(P214,Q214,"d")</f>
        <v>9</v>
      </c>
      <c r="S214" s="14" t="s">
        <v>1605</v>
      </c>
      <c r="T214" s="120">
        <v>44291.621527777781</v>
      </c>
      <c r="U214" s="120">
        <v>44298.458333333336</v>
      </c>
      <c r="V214" s="21" t="s">
        <v>430</v>
      </c>
      <c r="W214" s="760">
        <v>126</v>
      </c>
      <c r="X214" s="62">
        <v>44307</v>
      </c>
      <c r="Y214" s="62">
        <v>44307</v>
      </c>
      <c r="Z214" s="62">
        <v>44347</v>
      </c>
      <c r="AA214" s="617"/>
      <c r="AB214" s="793" t="s">
        <v>2948</v>
      </c>
      <c r="AC214" s="793" t="s">
        <v>2948</v>
      </c>
      <c r="AD214" s="24" t="s">
        <v>1708</v>
      </c>
      <c r="AE214" s="24">
        <v>6974900287</v>
      </c>
      <c r="AF214" s="20" t="s">
        <v>1709</v>
      </c>
      <c r="AG214" s="20" t="s">
        <v>2417</v>
      </c>
      <c r="AH214" s="20" t="s">
        <v>1740</v>
      </c>
    </row>
    <row r="215" spans="2:34" ht="20.25" customHeight="1">
      <c r="B215" s="655">
        <v>212</v>
      </c>
      <c r="C215" s="24" t="s">
        <v>2751</v>
      </c>
      <c r="D215" s="24" t="s">
        <v>1360</v>
      </c>
      <c r="E215" s="661" t="s">
        <v>1720</v>
      </c>
      <c r="F215" s="740">
        <v>2021</v>
      </c>
      <c r="G215" s="658" t="s">
        <v>1104</v>
      </c>
      <c r="H215" s="20" t="s">
        <v>1622</v>
      </c>
      <c r="I215" s="24" t="s">
        <v>1468</v>
      </c>
      <c r="J215" s="76"/>
      <c r="K215" s="808" t="s">
        <v>2949</v>
      </c>
      <c r="L215" s="841" t="s">
        <v>2954</v>
      </c>
      <c r="M215" s="612">
        <v>204300000</v>
      </c>
      <c r="N215" s="828"/>
      <c r="O215" s="804"/>
      <c r="P215" s="62">
        <v>44369</v>
      </c>
      <c r="Q215" s="62">
        <v>44375</v>
      </c>
      <c r="R215" s="622">
        <f>DATEDIF(P215,Q215,"d")</f>
        <v>6</v>
      </c>
      <c r="S215" s="14" t="s">
        <v>2775</v>
      </c>
      <c r="T215" s="120">
        <v>44334.714583333334</v>
      </c>
      <c r="U215" s="120">
        <v>44336.791666666664</v>
      </c>
      <c r="V215" s="21" t="s">
        <v>2768</v>
      </c>
      <c r="W215" s="760">
        <v>1</v>
      </c>
      <c r="X215" s="62">
        <v>44312</v>
      </c>
      <c r="Y215" s="62">
        <v>44312</v>
      </c>
      <c r="Z215" s="62">
        <v>44319</v>
      </c>
      <c r="AA215" s="617"/>
      <c r="AB215" s="793" t="s">
        <v>2948</v>
      </c>
      <c r="AC215" s="793" t="s">
        <v>2948</v>
      </c>
      <c r="AD215" s="24" t="s">
        <v>396</v>
      </c>
      <c r="AE215" s="24">
        <v>1358163353</v>
      </c>
      <c r="AF215" s="20" t="s">
        <v>401</v>
      </c>
      <c r="AG215" s="20" t="s">
        <v>2418</v>
      </c>
      <c r="AH215" s="20" t="s">
        <v>1837</v>
      </c>
    </row>
    <row r="216" spans="2:34" ht="20.25" customHeight="1">
      <c r="B216" s="655">
        <v>213</v>
      </c>
      <c r="C216" s="24" t="s">
        <v>2751</v>
      </c>
      <c r="D216" s="24" t="s">
        <v>1875</v>
      </c>
      <c r="E216" s="661" t="s">
        <v>1620</v>
      </c>
      <c r="F216" s="740">
        <v>2021</v>
      </c>
      <c r="G216" s="658" t="s">
        <v>1134</v>
      </c>
      <c r="H216" s="20" t="s">
        <v>1628</v>
      </c>
      <c r="I216" s="24" t="s">
        <v>2941</v>
      </c>
      <c r="J216" s="24" t="s">
        <v>2952</v>
      </c>
      <c r="K216" s="808" t="s">
        <v>2949</v>
      </c>
      <c r="L216" s="841" t="s">
        <v>2954</v>
      </c>
      <c r="M216" s="612">
        <v>21230000</v>
      </c>
      <c r="N216" s="827"/>
      <c r="O216" s="772"/>
      <c r="P216" s="62">
        <v>44447</v>
      </c>
      <c r="Q216" s="62">
        <v>44456</v>
      </c>
      <c r="R216" s="622">
        <f>DATEDIF(P216,Q216,"d")</f>
        <v>9</v>
      </c>
      <c r="S216" s="622" t="s">
        <v>2388</v>
      </c>
      <c r="T216" s="622" t="s">
        <v>2388</v>
      </c>
      <c r="U216" s="622" t="s">
        <v>2388</v>
      </c>
      <c r="V216" s="755" t="s">
        <v>2388</v>
      </c>
      <c r="W216" s="759" t="s">
        <v>2881</v>
      </c>
      <c r="X216" s="62">
        <v>44316</v>
      </c>
      <c r="Y216" s="62">
        <v>44319</v>
      </c>
      <c r="Z216" s="62">
        <v>44438</v>
      </c>
      <c r="AA216" s="617"/>
      <c r="AB216" s="617"/>
      <c r="AC216" s="617"/>
      <c r="AD216" s="24" t="s">
        <v>254</v>
      </c>
      <c r="AE216" s="24">
        <v>1078735795</v>
      </c>
      <c r="AF216" s="20" t="s">
        <v>290</v>
      </c>
      <c r="AG216" s="20" t="s">
        <v>2419</v>
      </c>
      <c r="AH216" s="20" t="s">
        <v>1938</v>
      </c>
    </row>
    <row r="217" spans="2:34" ht="20.25" customHeight="1">
      <c r="B217" s="655">
        <v>214</v>
      </c>
      <c r="C217" s="24" t="s">
        <v>2751</v>
      </c>
      <c r="D217" s="24" t="s">
        <v>1873</v>
      </c>
      <c r="E217" s="661" t="s">
        <v>1623</v>
      </c>
      <c r="F217" s="740">
        <v>2021</v>
      </c>
      <c r="G217" s="658" t="s">
        <v>1104</v>
      </c>
      <c r="H217" s="20" t="s">
        <v>1710</v>
      </c>
      <c r="I217" s="24" t="s">
        <v>975</v>
      </c>
      <c r="J217" s="76"/>
      <c r="K217" s="772"/>
      <c r="L217" s="843" t="s">
        <v>2954</v>
      </c>
      <c r="M217" s="612">
        <v>32482900</v>
      </c>
      <c r="N217" s="828"/>
      <c r="O217" s="804"/>
      <c r="P217" s="62">
        <v>44379</v>
      </c>
      <c r="Q217" s="62">
        <v>44398</v>
      </c>
      <c r="R217" s="622">
        <f>DATEDIF(P217,Q217,"d")</f>
        <v>19</v>
      </c>
      <c r="S217" s="14" t="s">
        <v>2776</v>
      </c>
      <c r="T217" s="120">
        <v>44319.594444444447</v>
      </c>
      <c r="U217" s="120">
        <v>44322.458333333336</v>
      </c>
      <c r="V217" s="21" t="s">
        <v>430</v>
      </c>
      <c r="W217" s="760">
        <v>2341</v>
      </c>
      <c r="X217" s="62">
        <v>44327</v>
      </c>
      <c r="Y217" s="62">
        <v>44327</v>
      </c>
      <c r="Z217" s="62">
        <v>44347</v>
      </c>
      <c r="AA217" s="617"/>
      <c r="AB217" s="793" t="s">
        <v>2948</v>
      </c>
      <c r="AC217" s="793" t="s">
        <v>2948</v>
      </c>
      <c r="AD217" s="24" t="s">
        <v>1711</v>
      </c>
      <c r="AE217" s="24">
        <v>5010874151</v>
      </c>
      <c r="AF217" s="20" t="s">
        <v>1712</v>
      </c>
      <c r="AG217" s="20" t="s">
        <v>2420</v>
      </c>
      <c r="AH217" s="20" t="s">
        <v>1740</v>
      </c>
    </row>
    <row r="218" spans="2:34" ht="20.25" customHeight="1">
      <c r="B218" s="655">
        <v>215</v>
      </c>
      <c r="C218" s="24" t="s">
        <v>2751</v>
      </c>
      <c r="D218" s="24" t="s">
        <v>1727</v>
      </c>
      <c r="E218" s="661" t="s">
        <v>1626</v>
      </c>
      <c r="F218" s="740">
        <v>2021</v>
      </c>
      <c r="G218" s="658" t="s">
        <v>1104</v>
      </c>
      <c r="H218" s="20" t="s">
        <v>1615</v>
      </c>
      <c r="I218" s="24" t="s">
        <v>975</v>
      </c>
      <c r="J218" s="76"/>
      <c r="K218" s="772"/>
      <c r="L218" s="843" t="s">
        <v>2954</v>
      </c>
      <c r="M218" s="612">
        <v>65809320</v>
      </c>
      <c r="N218" s="828"/>
      <c r="O218" s="804"/>
      <c r="P218" s="62">
        <v>44379</v>
      </c>
      <c r="Q218" s="62">
        <v>44406</v>
      </c>
      <c r="R218" s="622">
        <f>DATEDIF(P218,Q218,"d")</f>
        <v>27</v>
      </c>
      <c r="S218" s="14" t="s">
        <v>2777</v>
      </c>
      <c r="T218" s="120">
        <v>44315.786805555559</v>
      </c>
      <c r="U218" s="120">
        <v>44322.458333333336</v>
      </c>
      <c r="V218" s="21" t="s">
        <v>430</v>
      </c>
      <c r="W218" s="760">
        <v>3448</v>
      </c>
      <c r="X218" s="62">
        <v>44329</v>
      </c>
      <c r="Y218" s="62">
        <v>44329</v>
      </c>
      <c r="Z218" s="62">
        <v>44377</v>
      </c>
      <c r="AA218" s="617"/>
      <c r="AB218" s="793" t="s">
        <v>2948</v>
      </c>
      <c r="AC218" s="793" t="s">
        <v>2948</v>
      </c>
      <c r="AD218" s="24" t="s">
        <v>1557</v>
      </c>
      <c r="AE218" s="24">
        <v>5381101607</v>
      </c>
      <c r="AF218" s="20" t="s">
        <v>1558</v>
      </c>
      <c r="AG218" s="20" t="s">
        <v>2421</v>
      </c>
      <c r="AH218" s="20" t="s">
        <v>1740</v>
      </c>
    </row>
    <row r="219" spans="2:34" ht="20.25" customHeight="1">
      <c r="B219" s="655">
        <v>216</v>
      </c>
      <c r="C219" s="24" t="s">
        <v>2751</v>
      </c>
      <c r="D219" s="24" t="s">
        <v>1873</v>
      </c>
      <c r="E219" s="661" t="s">
        <v>1629</v>
      </c>
      <c r="F219" s="740">
        <v>2021</v>
      </c>
      <c r="G219" s="658" t="s">
        <v>1134</v>
      </c>
      <c r="H219" s="20" t="s">
        <v>1609</v>
      </c>
      <c r="I219" s="24" t="s">
        <v>1468</v>
      </c>
      <c r="J219" s="76"/>
      <c r="K219" s="808" t="s">
        <v>2949</v>
      </c>
      <c r="L219" s="841" t="s">
        <v>2954</v>
      </c>
      <c r="M219" s="612">
        <v>179964000</v>
      </c>
      <c r="N219" s="827"/>
      <c r="O219" s="772"/>
      <c r="P219" s="62" t="s">
        <v>2362</v>
      </c>
      <c r="Q219" s="62" t="s">
        <v>2362</v>
      </c>
      <c r="R219" s="62"/>
      <c r="S219" s="14" t="s">
        <v>2778</v>
      </c>
      <c r="T219" s="120">
        <v>44333.65</v>
      </c>
      <c r="U219" s="120">
        <v>44340.458333333336</v>
      </c>
      <c r="V219" s="21" t="s">
        <v>2757</v>
      </c>
      <c r="W219" s="760">
        <v>1</v>
      </c>
      <c r="X219" s="62">
        <v>44348</v>
      </c>
      <c r="Y219" s="62">
        <v>44348</v>
      </c>
      <c r="Z219" s="62">
        <v>46183</v>
      </c>
      <c r="AA219" s="617"/>
      <c r="AB219" s="617"/>
      <c r="AC219" s="617"/>
      <c r="AD219" s="24" t="s">
        <v>1713</v>
      </c>
      <c r="AE219" s="24">
        <v>1168136248</v>
      </c>
      <c r="AF219" s="20" t="s">
        <v>1714</v>
      </c>
      <c r="AG219" s="20" t="s">
        <v>2422</v>
      </c>
      <c r="AH219" s="20" t="s">
        <v>1837</v>
      </c>
    </row>
    <row r="220" spans="2:34" ht="20.25" customHeight="1">
      <c r="B220" s="655">
        <v>217</v>
      </c>
      <c r="C220" s="24" t="s">
        <v>2751</v>
      </c>
      <c r="D220" s="24" t="s">
        <v>1876</v>
      </c>
      <c r="E220" s="661" t="s">
        <v>1632</v>
      </c>
      <c r="F220" s="740">
        <v>2021</v>
      </c>
      <c r="G220" s="658" t="s">
        <v>1134</v>
      </c>
      <c r="H220" s="20" t="s">
        <v>1619</v>
      </c>
      <c r="I220" s="24" t="s">
        <v>975</v>
      </c>
      <c r="J220" s="76"/>
      <c r="K220" s="772"/>
      <c r="L220" s="843" t="s">
        <v>2954</v>
      </c>
      <c r="M220" s="612">
        <v>43181810</v>
      </c>
      <c r="N220" s="827"/>
      <c r="O220" s="772"/>
      <c r="P220" s="62">
        <v>44532</v>
      </c>
      <c r="Q220" s="62">
        <v>44536</v>
      </c>
      <c r="R220" s="622">
        <f>DATEDIF(P220,Q220,"d")</f>
        <v>4</v>
      </c>
      <c r="S220" s="14" t="s">
        <v>1618</v>
      </c>
      <c r="T220" s="120">
        <v>44319.756249999999</v>
      </c>
      <c r="U220" s="120">
        <v>44330.458333333336</v>
      </c>
      <c r="V220" s="21"/>
      <c r="W220" s="760">
        <v>2</v>
      </c>
      <c r="X220" s="62">
        <v>44348</v>
      </c>
      <c r="Y220" s="62">
        <v>44348</v>
      </c>
      <c r="Z220" s="62">
        <v>44530</v>
      </c>
      <c r="AA220" s="617"/>
      <c r="AB220" s="617"/>
      <c r="AC220" s="617"/>
      <c r="AD220" s="24" t="s">
        <v>1715</v>
      </c>
      <c r="AE220" s="24">
        <v>2198200366</v>
      </c>
      <c r="AF220" s="20" t="s">
        <v>1716</v>
      </c>
      <c r="AG220" s="20" t="s">
        <v>2423</v>
      </c>
      <c r="AH220" s="20" t="s">
        <v>1740</v>
      </c>
    </row>
    <row r="221" spans="2:34" ht="20.25" customHeight="1">
      <c r="B221" s="655">
        <v>218</v>
      </c>
      <c r="C221" s="24" t="s">
        <v>2751</v>
      </c>
      <c r="D221" s="24" t="s">
        <v>1873</v>
      </c>
      <c r="E221" s="661" t="s">
        <v>1635</v>
      </c>
      <c r="F221" s="740">
        <v>2021</v>
      </c>
      <c r="G221" s="658" t="s">
        <v>1134</v>
      </c>
      <c r="H221" s="20" t="s">
        <v>1641</v>
      </c>
      <c r="I221" s="24" t="s">
        <v>1724</v>
      </c>
      <c r="J221" s="76"/>
      <c r="K221" s="808" t="s">
        <v>2949</v>
      </c>
      <c r="L221" s="841" t="s">
        <v>2954</v>
      </c>
      <c r="M221" s="612">
        <v>139240000</v>
      </c>
      <c r="N221" s="827"/>
      <c r="O221" s="772"/>
      <c r="P221" s="62" t="s">
        <v>2362</v>
      </c>
      <c r="Q221" s="62" t="s">
        <v>2362</v>
      </c>
      <c r="R221" s="622"/>
      <c r="S221" s="14" t="s">
        <v>2779</v>
      </c>
      <c r="T221" s="120">
        <v>44350.827777777777</v>
      </c>
      <c r="U221" s="120">
        <v>44351.75</v>
      </c>
      <c r="V221" s="21" t="s">
        <v>2768</v>
      </c>
      <c r="W221" s="760" t="s">
        <v>2881</v>
      </c>
      <c r="X221" s="62">
        <v>44351</v>
      </c>
      <c r="Y221" s="62">
        <v>44378</v>
      </c>
      <c r="Z221" s="62">
        <v>44439</v>
      </c>
      <c r="AA221" s="617"/>
      <c r="AB221" s="617"/>
      <c r="AC221" s="617"/>
      <c r="AD221" s="24" t="s">
        <v>1721</v>
      </c>
      <c r="AE221" s="24">
        <v>1138132864</v>
      </c>
      <c r="AF221" s="20" t="s">
        <v>1722</v>
      </c>
      <c r="AG221" s="20" t="s">
        <v>2424</v>
      </c>
      <c r="AH221" s="20" t="s">
        <v>1936</v>
      </c>
    </row>
    <row r="222" spans="2:34" ht="20.25" customHeight="1">
      <c r="B222" s="655">
        <v>219</v>
      </c>
      <c r="C222" s="24" t="s">
        <v>2751</v>
      </c>
      <c r="D222" s="24" t="s">
        <v>1726</v>
      </c>
      <c r="E222" s="661" t="s">
        <v>1638</v>
      </c>
      <c r="F222" s="740">
        <v>2021</v>
      </c>
      <c r="G222" s="658" t="s">
        <v>1104</v>
      </c>
      <c r="H222" s="20" t="s">
        <v>1669</v>
      </c>
      <c r="I222" s="24" t="s">
        <v>975</v>
      </c>
      <c r="J222" s="76"/>
      <c r="K222" s="772"/>
      <c r="L222" s="843" t="s">
        <v>2954</v>
      </c>
      <c r="M222" s="612">
        <v>35997000</v>
      </c>
      <c r="N222" s="828"/>
      <c r="O222" s="804"/>
      <c r="P222" s="62">
        <v>44378</v>
      </c>
      <c r="Q222" s="62">
        <v>44397</v>
      </c>
      <c r="R222" s="622">
        <f>DATEDIF(P222,Q222,"d")</f>
        <v>19</v>
      </c>
      <c r="S222" s="14" t="s">
        <v>2781</v>
      </c>
      <c r="T222" s="120">
        <v>44326.787499999999</v>
      </c>
      <c r="U222" s="120">
        <v>44333.458333333336</v>
      </c>
      <c r="V222" s="21" t="s">
        <v>430</v>
      </c>
      <c r="W222" s="760">
        <v>32</v>
      </c>
      <c r="X222" s="62">
        <v>44354</v>
      </c>
      <c r="Y222" s="62">
        <v>44354</v>
      </c>
      <c r="Z222" s="62">
        <v>44368</v>
      </c>
      <c r="AA222" s="617"/>
      <c r="AB222" s="793" t="s">
        <v>2948</v>
      </c>
      <c r="AC222" s="793" t="s">
        <v>2948</v>
      </c>
      <c r="AD222" s="24" t="s">
        <v>1672</v>
      </c>
      <c r="AE222" s="24">
        <v>6988700282</v>
      </c>
      <c r="AF222" s="20" t="s">
        <v>1671</v>
      </c>
      <c r="AG222" s="20" t="s">
        <v>2425</v>
      </c>
      <c r="AH222" s="20" t="s">
        <v>1740</v>
      </c>
    </row>
    <row r="223" spans="2:34" ht="20.25" customHeight="1">
      <c r="B223" s="655">
        <v>220</v>
      </c>
      <c r="C223" s="24" t="s">
        <v>2751</v>
      </c>
      <c r="D223" s="608" t="s">
        <v>1727</v>
      </c>
      <c r="E223" s="661" t="s">
        <v>1640</v>
      </c>
      <c r="F223" s="740">
        <v>2021</v>
      </c>
      <c r="G223" s="658" t="s">
        <v>1104</v>
      </c>
      <c r="H223" s="20" t="s">
        <v>1674</v>
      </c>
      <c r="I223" s="24" t="s">
        <v>975</v>
      </c>
      <c r="J223" s="76"/>
      <c r="K223" s="772"/>
      <c r="L223" s="843" t="s">
        <v>2954</v>
      </c>
      <c r="M223" s="612">
        <v>40625680</v>
      </c>
      <c r="N223" s="828"/>
      <c r="O223" s="804"/>
      <c r="P223" s="62">
        <v>44385</v>
      </c>
      <c r="Q223" s="62">
        <v>44397</v>
      </c>
      <c r="R223" s="622">
        <f>DATEDIF(P223,Q223,"d")</f>
        <v>12</v>
      </c>
      <c r="S223" s="14" t="s">
        <v>2782</v>
      </c>
      <c r="T223" s="120">
        <v>44343.739583333336</v>
      </c>
      <c r="U223" s="120">
        <v>44349.458333333336</v>
      </c>
      <c r="V223" s="21" t="s">
        <v>430</v>
      </c>
      <c r="W223" s="760">
        <v>1613</v>
      </c>
      <c r="X223" s="62">
        <v>44357</v>
      </c>
      <c r="Y223" s="62">
        <v>44357</v>
      </c>
      <c r="Z223" s="62">
        <v>44371</v>
      </c>
      <c r="AA223" s="617"/>
      <c r="AB223" s="793" t="s">
        <v>2948</v>
      </c>
      <c r="AC223" s="793" t="s">
        <v>2948</v>
      </c>
      <c r="AD223" s="24" t="s">
        <v>1675</v>
      </c>
      <c r="AE223" s="24">
        <v>1313596608</v>
      </c>
      <c r="AF223" s="20" t="s">
        <v>1676</v>
      </c>
      <c r="AG223" s="20" t="s">
        <v>2426</v>
      </c>
      <c r="AH223" s="20" t="s">
        <v>1740</v>
      </c>
    </row>
    <row r="224" spans="2:34" ht="20.25" customHeight="1">
      <c r="B224" s="655">
        <v>221</v>
      </c>
      <c r="C224" s="24" t="s">
        <v>2751</v>
      </c>
      <c r="D224" s="24" t="s">
        <v>1726</v>
      </c>
      <c r="E224" s="661" t="s">
        <v>1686</v>
      </c>
      <c r="F224" s="740">
        <v>2021</v>
      </c>
      <c r="G224" s="658" t="s">
        <v>1134</v>
      </c>
      <c r="H224" s="20" t="s">
        <v>1637</v>
      </c>
      <c r="I224" s="24" t="s">
        <v>1724</v>
      </c>
      <c r="J224" s="76"/>
      <c r="K224" s="808" t="s">
        <v>2949</v>
      </c>
      <c r="L224" s="841" t="s">
        <v>2954</v>
      </c>
      <c r="M224" s="612">
        <v>59640000</v>
      </c>
      <c r="N224" s="827"/>
      <c r="O224" s="772"/>
      <c r="P224" s="62">
        <v>44553</v>
      </c>
      <c r="Q224" s="62">
        <v>44557</v>
      </c>
      <c r="R224" s="622">
        <f>DATEDIF(P224,Q224,"d")</f>
        <v>4</v>
      </c>
      <c r="S224" s="14" t="s">
        <v>1636</v>
      </c>
      <c r="T224" s="120">
        <v>44328.811805555553</v>
      </c>
      <c r="U224" s="120">
        <v>44340.458333333336</v>
      </c>
      <c r="V224" s="21" t="s">
        <v>430</v>
      </c>
      <c r="W224" s="760">
        <v>1</v>
      </c>
      <c r="X224" s="62">
        <v>44362</v>
      </c>
      <c r="Y224" s="62">
        <v>44362</v>
      </c>
      <c r="Z224" s="62">
        <v>44561</v>
      </c>
      <c r="AA224" s="617"/>
      <c r="AB224" s="617"/>
      <c r="AC224" s="617"/>
      <c r="AD224" s="24" t="s">
        <v>1728</v>
      </c>
      <c r="AE224" s="24">
        <v>1289031404</v>
      </c>
      <c r="AF224" s="20" t="s">
        <v>1729</v>
      </c>
      <c r="AG224" s="611" t="s">
        <v>2427</v>
      </c>
      <c r="AH224" s="20" t="s">
        <v>1837</v>
      </c>
    </row>
    <row r="225" spans="2:34" ht="20.25" customHeight="1">
      <c r="B225" s="655">
        <v>222</v>
      </c>
      <c r="C225" s="24" t="s">
        <v>2751</v>
      </c>
      <c r="D225" s="24" t="s">
        <v>1727</v>
      </c>
      <c r="E225" s="661" t="s">
        <v>1687</v>
      </c>
      <c r="F225" s="740">
        <v>2021</v>
      </c>
      <c r="G225" s="658" t="s">
        <v>1104</v>
      </c>
      <c r="H225" s="20" t="s">
        <v>1868</v>
      </c>
      <c r="I225" s="24" t="s">
        <v>975</v>
      </c>
      <c r="J225" s="76"/>
      <c r="K225" s="772"/>
      <c r="L225" s="843" t="s">
        <v>2954</v>
      </c>
      <c r="M225" s="612">
        <v>73262780</v>
      </c>
      <c r="N225" s="828"/>
      <c r="O225" s="804"/>
      <c r="P225" s="62" t="s">
        <v>2362</v>
      </c>
      <c r="Q225" s="62" t="s">
        <v>2362</v>
      </c>
      <c r="R225" s="62"/>
      <c r="S225" s="14" t="s">
        <v>2783</v>
      </c>
      <c r="T225" s="120">
        <v>44348.857638888891</v>
      </c>
      <c r="U225" s="120">
        <v>44351.458333333336</v>
      </c>
      <c r="V225" s="21" t="s">
        <v>2766</v>
      </c>
      <c r="W225" s="760">
        <v>445</v>
      </c>
      <c r="X225" s="62">
        <v>44362</v>
      </c>
      <c r="Y225" s="62">
        <v>44362</v>
      </c>
      <c r="Z225" s="62">
        <v>44561</v>
      </c>
      <c r="AA225" s="617"/>
      <c r="AB225" s="793" t="s">
        <v>2948</v>
      </c>
      <c r="AC225" s="793" t="s">
        <v>2948</v>
      </c>
      <c r="AD225" s="24" t="s">
        <v>1679</v>
      </c>
      <c r="AE225" s="24">
        <v>1191871124</v>
      </c>
      <c r="AF225" s="20" t="s">
        <v>1677</v>
      </c>
      <c r="AG225" s="20" t="s">
        <v>2428</v>
      </c>
      <c r="AH225" s="20" t="s">
        <v>1740</v>
      </c>
    </row>
    <row r="226" spans="2:34" ht="20.25" customHeight="1">
      <c r="B226" s="655">
        <v>223</v>
      </c>
      <c r="C226" s="24" t="s">
        <v>2751</v>
      </c>
      <c r="D226" s="24" t="s">
        <v>1727</v>
      </c>
      <c r="E226" s="661" t="s">
        <v>1688</v>
      </c>
      <c r="F226" s="740">
        <v>2021</v>
      </c>
      <c r="G226" s="658" t="s">
        <v>1104</v>
      </c>
      <c r="H226" s="20" t="s">
        <v>1680</v>
      </c>
      <c r="I226" s="24" t="s">
        <v>975</v>
      </c>
      <c r="J226" s="76"/>
      <c r="K226" s="772"/>
      <c r="L226" s="843" t="s">
        <v>2954</v>
      </c>
      <c r="M226" s="612">
        <v>16841000</v>
      </c>
      <c r="N226" s="828"/>
      <c r="O226" s="804"/>
      <c r="P226" s="62">
        <v>44372</v>
      </c>
      <c r="Q226" s="62">
        <v>44377</v>
      </c>
      <c r="R226" s="622">
        <f>DATEDIF(P226,Q226,"d")</f>
        <v>5</v>
      </c>
      <c r="S226" s="14" t="s">
        <v>2784</v>
      </c>
      <c r="T226" s="120">
        <v>44351.722222222219</v>
      </c>
      <c r="U226" s="120">
        <v>44357.458333333336</v>
      </c>
      <c r="V226" s="21" t="s">
        <v>430</v>
      </c>
      <c r="W226" s="760">
        <v>2428</v>
      </c>
      <c r="X226" s="62">
        <v>44362</v>
      </c>
      <c r="Y226" s="62">
        <v>44362</v>
      </c>
      <c r="Z226" s="62">
        <v>44372</v>
      </c>
      <c r="AA226" s="617"/>
      <c r="AB226" s="793" t="s">
        <v>2948</v>
      </c>
      <c r="AC226" s="793" t="s">
        <v>2948</v>
      </c>
      <c r="AD226" s="24" t="s">
        <v>1682</v>
      </c>
      <c r="AE226" s="24">
        <v>8298800409</v>
      </c>
      <c r="AF226" s="20" t="s">
        <v>1683</v>
      </c>
      <c r="AG226" s="20" t="s">
        <v>2429</v>
      </c>
      <c r="AH226" s="20" t="s">
        <v>1740</v>
      </c>
    </row>
    <row r="227" spans="2:34" ht="20.25" customHeight="1">
      <c r="B227" s="655">
        <v>224</v>
      </c>
      <c r="C227" s="24" t="s">
        <v>2751</v>
      </c>
      <c r="D227" s="24" t="s">
        <v>1727</v>
      </c>
      <c r="E227" s="661" t="s">
        <v>1689</v>
      </c>
      <c r="F227" s="740">
        <v>2021</v>
      </c>
      <c r="G227" s="658" t="s">
        <v>1104</v>
      </c>
      <c r="H227" s="20" t="s">
        <v>1681</v>
      </c>
      <c r="I227" s="24" t="s">
        <v>975</v>
      </c>
      <c r="J227" s="76"/>
      <c r="K227" s="772"/>
      <c r="L227" s="843" t="s">
        <v>2954</v>
      </c>
      <c r="M227" s="612">
        <v>13625300</v>
      </c>
      <c r="N227" s="828"/>
      <c r="O227" s="804"/>
      <c r="P227" s="62">
        <v>44378</v>
      </c>
      <c r="Q227" s="62">
        <v>44386</v>
      </c>
      <c r="R227" s="622">
        <f>DATEDIF(P227,Q227,"d")</f>
        <v>8</v>
      </c>
      <c r="S227" s="14" t="s">
        <v>2785</v>
      </c>
      <c r="T227" s="120">
        <v>44351.714583333334</v>
      </c>
      <c r="U227" s="120">
        <v>44357.458333333336</v>
      </c>
      <c r="V227" s="21" t="s">
        <v>430</v>
      </c>
      <c r="W227" s="760">
        <v>2237</v>
      </c>
      <c r="X227" s="62">
        <v>44362</v>
      </c>
      <c r="Y227" s="62">
        <v>44362</v>
      </c>
      <c r="Z227" s="62">
        <v>44372</v>
      </c>
      <c r="AA227" s="617"/>
      <c r="AB227" s="793" t="s">
        <v>2948</v>
      </c>
      <c r="AC227" s="793" t="s">
        <v>2948</v>
      </c>
      <c r="AD227" s="24" t="s">
        <v>1684</v>
      </c>
      <c r="AE227" s="24">
        <v>4803800418</v>
      </c>
      <c r="AF227" s="20" t="s">
        <v>1678</v>
      </c>
      <c r="AG227" s="20" t="s">
        <v>2430</v>
      </c>
      <c r="AH227" s="20" t="s">
        <v>1740</v>
      </c>
    </row>
    <row r="228" spans="2:34" ht="20.25" customHeight="1">
      <c r="B228" s="655">
        <v>225</v>
      </c>
      <c r="C228" s="24" t="s">
        <v>2751</v>
      </c>
      <c r="D228" s="24" t="s">
        <v>1360</v>
      </c>
      <c r="E228" s="661" t="s">
        <v>1690</v>
      </c>
      <c r="F228" s="740">
        <v>2021</v>
      </c>
      <c r="G228" s="658" t="s">
        <v>1134</v>
      </c>
      <c r="H228" s="20" t="s">
        <v>1780</v>
      </c>
      <c r="I228" s="24" t="s">
        <v>1724</v>
      </c>
      <c r="J228" s="76"/>
      <c r="K228" s="808" t="s">
        <v>2949</v>
      </c>
      <c r="L228" s="841" t="s">
        <v>2954</v>
      </c>
      <c r="M228" s="612">
        <v>38940000</v>
      </c>
      <c r="N228" s="827"/>
      <c r="O228" s="772"/>
      <c r="P228" s="62" t="s">
        <v>2362</v>
      </c>
      <c r="Q228" s="62" t="s">
        <v>2362</v>
      </c>
      <c r="R228" s="62"/>
      <c r="S228" s="14" t="s">
        <v>2786</v>
      </c>
      <c r="T228" s="120">
        <v>44349.685416666667</v>
      </c>
      <c r="U228" s="120">
        <v>44355.458333333336</v>
      </c>
      <c r="V228" s="21" t="s">
        <v>430</v>
      </c>
      <c r="W228" s="760">
        <v>1</v>
      </c>
      <c r="X228" s="62">
        <v>44369</v>
      </c>
      <c r="Y228" s="62">
        <v>44369</v>
      </c>
      <c r="Z228" s="62">
        <v>46201</v>
      </c>
      <c r="AA228" s="617"/>
      <c r="AB228" s="617"/>
      <c r="AC228" s="617"/>
      <c r="AD228" s="24" t="s">
        <v>1731</v>
      </c>
      <c r="AE228" s="24">
        <v>1448128646</v>
      </c>
      <c r="AF228" s="20" t="s">
        <v>1732</v>
      </c>
      <c r="AG228" s="20" t="s">
        <v>2431</v>
      </c>
      <c r="AH228" s="20" t="s">
        <v>1837</v>
      </c>
    </row>
    <row r="229" spans="2:34" ht="20.25" customHeight="1">
      <c r="B229" s="655">
        <v>226</v>
      </c>
      <c r="C229" s="24" t="s">
        <v>2751</v>
      </c>
      <c r="D229" s="24" t="s">
        <v>1877</v>
      </c>
      <c r="E229" s="661" t="s">
        <v>1691</v>
      </c>
      <c r="F229" s="740">
        <v>2021</v>
      </c>
      <c r="G229" s="658" t="s">
        <v>1134</v>
      </c>
      <c r="H229" s="20" t="s">
        <v>1642</v>
      </c>
      <c r="I229" s="24" t="s">
        <v>2941</v>
      </c>
      <c r="J229" s="24" t="s">
        <v>2952</v>
      </c>
      <c r="K229" s="808" t="s">
        <v>2949</v>
      </c>
      <c r="L229" s="841" t="s">
        <v>2954</v>
      </c>
      <c r="M229" s="612">
        <v>13629000</v>
      </c>
      <c r="N229" s="827"/>
      <c r="O229" s="772"/>
      <c r="P229" s="62">
        <v>44543</v>
      </c>
      <c r="Q229" s="62">
        <v>44546</v>
      </c>
      <c r="R229" s="622">
        <f t="shared" ref="R229:R234" si="1">DATEDIF(P229,Q229,"d")</f>
        <v>3</v>
      </c>
      <c r="S229" s="622" t="s">
        <v>2388</v>
      </c>
      <c r="T229" s="622" t="s">
        <v>2388</v>
      </c>
      <c r="U229" s="622" t="s">
        <v>2388</v>
      </c>
      <c r="V229" s="755" t="s">
        <v>2388</v>
      </c>
      <c r="W229" s="759" t="s">
        <v>2881</v>
      </c>
      <c r="X229" s="62">
        <v>44375</v>
      </c>
      <c r="Y229" s="62">
        <v>44375</v>
      </c>
      <c r="Z229" s="62">
        <v>44494</v>
      </c>
      <c r="AA229" s="617"/>
      <c r="AB229" s="617"/>
      <c r="AC229" s="617"/>
      <c r="AD229" s="24" t="s">
        <v>369</v>
      </c>
      <c r="AE229" s="24">
        <v>1308167524</v>
      </c>
      <c r="AF229" s="41" t="s">
        <v>379</v>
      </c>
      <c r="AG229" s="20" t="s">
        <v>2432</v>
      </c>
      <c r="AH229" s="20" t="s">
        <v>1938</v>
      </c>
    </row>
    <row r="230" spans="2:34" ht="20.25" customHeight="1">
      <c r="B230" s="655">
        <v>227</v>
      </c>
      <c r="C230" s="24" t="s">
        <v>2751</v>
      </c>
      <c r="D230" s="24" t="s">
        <v>1726</v>
      </c>
      <c r="E230" s="661" t="s">
        <v>1692</v>
      </c>
      <c r="F230" s="740">
        <v>2021</v>
      </c>
      <c r="G230" s="658" t="s">
        <v>1134</v>
      </c>
      <c r="H230" s="20" t="s">
        <v>1742</v>
      </c>
      <c r="I230" s="24" t="s">
        <v>975</v>
      </c>
      <c r="J230" s="76"/>
      <c r="K230" s="772"/>
      <c r="L230" s="843" t="s">
        <v>2954</v>
      </c>
      <c r="M230" s="612">
        <v>72000000</v>
      </c>
      <c r="N230" s="827"/>
      <c r="O230" s="772"/>
      <c r="P230" s="62">
        <v>44532</v>
      </c>
      <c r="Q230" s="62">
        <v>44536</v>
      </c>
      <c r="R230" s="622">
        <f t="shared" si="1"/>
        <v>4</v>
      </c>
      <c r="S230" s="14" t="s">
        <v>2780</v>
      </c>
      <c r="T230" s="120">
        <v>44351.743055555555</v>
      </c>
      <c r="U230" s="120">
        <v>44362.458333333336</v>
      </c>
      <c r="V230" s="21"/>
      <c r="W230" s="760">
        <v>6</v>
      </c>
      <c r="X230" s="62">
        <v>44378</v>
      </c>
      <c r="Y230" s="62">
        <v>44378</v>
      </c>
      <c r="Z230" s="62">
        <v>44530</v>
      </c>
      <c r="AA230" s="560"/>
      <c r="AB230" s="560"/>
      <c r="AC230" s="560"/>
      <c r="AD230" s="24" t="s">
        <v>1743</v>
      </c>
      <c r="AE230" s="24">
        <v>2208713793</v>
      </c>
      <c r="AF230" s="41" t="s">
        <v>2721</v>
      </c>
      <c r="AG230" s="20" t="s">
        <v>2433</v>
      </c>
      <c r="AH230" s="20" t="s">
        <v>1740</v>
      </c>
    </row>
    <row r="231" spans="2:34" ht="20.25" customHeight="1">
      <c r="B231" s="655">
        <v>228</v>
      </c>
      <c r="C231" s="24" t="s">
        <v>2751</v>
      </c>
      <c r="D231" s="24" t="s">
        <v>1548</v>
      </c>
      <c r="E231" s="661" t="s">
        <v>1746</v>
      </c>
      <c r="F231" s="740">
        <v>2021</v>
      </c>
      <c r="G231" s="658" t="s">
        <v>1134</v>
      </c>
      <c r="H231" s="20" t="s">
        <v>1749</v>
      </c>
      <c r="I231" s="24" t="s">
        <v>1724</v>
      </c>
      <c r="J231" s="76"/>
      <c r="K231" s="808" t="s">
        <v>2949</v>
      </c>
      <c r="L231" s="841" t="s">
        <v>2954</v>
      </c>
      <c r="M231" s="612">
        <v>88500000</v>
      </c>
      <c r="N231" s="827"/>
      <c r="O231" s="772"/>
      <c r="P231" s="62">
        <v>44554</v>
      </c>
      <c r="Q231" s="62">
        <v>44557</v>
      </c>
      <c r="R231" s="622">
        <f t="shared" si="1"/>
        <v>3</v>
      </c>
      <c r="S231" s="14" t="s">
        <v>1630</v>
      </c>
      <c r="T231" s="120">
        <v>44330.594444444447</v>
      </c>
      <c r="U231" s="120">
        <v>44341.458333333336</v>
      </c>
      <c r="V231" s="21" t="s">
        <v>430</v>
      </c>
      <c r="W231" s="760">
        <v>1</v>
      </c>
      <c r="X231" s="62">
        <v>44378</v>
      </c>
      <c r="Y231" s="62">
        <v>44378</v>
      </c>
      <c r="Z231" s="62">
        <v>44561</v>
      </c>
      <c r="AA231" s="617"/>
      <c r="AB231" s="617"/>
      <c r="AC231" s="617"/>
      <c r="AD231" s="24" t="s">
        <v>1747</v>
      </c>
      <c r="AE231" s="24">
        <v>1518701104</v>
      </c>
      <c r="AF231" s="41" t="s">
        <v>1748</v>
      </c>
      <c r="AG231" s="20" t="s">
        <v>2434</v>
      </c>
      <c r="AH231" s="20" t="s">
        <v>1837</v>
      </c>
    </row>
    <row r="232" spans="2:34" ht="20.25" customHeight="1">
      <c r="B232" s="655">
        <v>229</v>
      </c>
      <c r="C232" s="24" t="s">
        <v>2751</v>
      </c>
      <c r="D232" s="24" t="s">
        <v>1548</v>
      </c>
      <c r="E232" s="661" t="s">
        <v>1750</v>
      </c>
      <c r="F232" s="740">
        <v>2021</v>
      </c>
      <c r="G232" s="658" t="s">
        <v>1134</v>
      </c>
      <c r="H232" s="20" t="s">
        <v>1751</v>
      </c>
      <c r="I232" s="24" t="s">
        <v>1724</v>
      </c>
      <c r="J232" s="76"/>
      <c r="K232" s="808" t="s">
        <v>2949</v>
      </c>
      <c r="L232" s="841" t="s">
        <v>2954</v>
      </c>
      <c r="M232" s="612">
        <v>59910000</v>
      </c>
      <c r="N232" s="827"/>
      <c r="O232" s="772"/>
      <c r="P232" s="62">
        <v>44554</v>
      </c>
      <c r="Q232" s="62">
        <v>44557</v>
      </c>
      <c r="R232" s="622">
        <f t="shared" si="1"/>
        <v>3</v>
      </c>
      <c r="S232" s="14" t="s">
        <v>2787</v>
      </c>
      <c r="T232" s="120">
        <v>44330.581944444442</v>
      </c>
      <c r="U232" s="120">
        <v>44341.458333333336</v>
      </c>
      <c r="V232" s="21" t="s">
        <v>430</v>
      </c>
      <c r="W232" s="760">
        <v>1</v>
      </c>
      <c r="X232" s="62">
        <v>44378</v>
      </c>
      <c r="Y232" s="62">
        <v>44378</v>
      </c>
      <c r="Z232" s="62">
        <v>44561</v>
      </c>
      <c r="AA232" s="617"/>
      <c r="AB232" s="617"/>
      <c r="AC232" s="617"/>
      <c r="AD232" s="24" t="s">
        <v>255</v>
      </c>
      <c r="AE232" s="24">
        <v>1198682412</v>
      </c>
      <c r="AF232" s="41" t="s">
        <v>291</v>
      </c>
      <c r="AG232" s="20" t="s">
        <v>2435</v>
      </c>
      <c r="AH232" s="20" t="s">
        <v>1837</v>
      </c>
    </row>
    <row r="233" spans="2:34" ht="20.25" customHeight="1">
      <c r="B233" s="655">
        <v>230</v>
      </c>
      <c r="C233" s="24" t="s">
        <v>2751</v>
      </c>
      <c r="D233" s="49" t="s">
        <v>1878</v>
      </c>
      <c r="E233" s="661" t="s">
        <v>1753</v>
      </c>
      <c r="F233" s="740">
        <v>2021</v>
      </c>
      <c r="G233" s="658" t="s">
        <v>1134</v>
      </c>
      <c r="H233" s="20" t="s">
        <v>1741</v>
      </c>
      <c r="I233" s="24" t="s">
        <v>2941</v>
      </c>
      <c r="J233" s="24" t="s">
        <v>2952</v>
      </c>
      <c r="K233" s="808" t="s">
        <v>2949</v>
      </c>
      <c r="L233" s="841" t="s">
        <v>2954</v>
      </c>
      <c r="M233" s="612">
        <v>19910000</v>
      </c>
      <c r="N233" s="827"/>
      <c r="O233" s="772"/>
      <c r="P233" s="62">
        <v>44390</v>
      </c>
      <c r="Q233" s="62">
        <v>44421</v>
      </c>
      <c r="R233" s="622">
        <f t="shared" si="1"/>
        <v>31</v>
      </c>
      <c r="S233" s="622" t="s">
        <v>2388</v>
      </c>
      <c r="T233" s="622" t="s">
        <v>2388</v>
      </c>
      <c r="U233" s="622" t="s">
        <v>2388</v>
      </c>
      <c r="V233" s="755" t="s">
        <v>2388</v>
      </c>
      <c r="W233" s="759" t="s">
        <v>2881</v>
      </c>
      <c r="X233" s="62">
        <v>44378</v>
      </c>
      <c r="Y233" s="62">
        <v>44378</v>
      </c>
      <c r="Z233" s="62">
        <v>44439</v>
      </c>
      <c r="AA233" s="617"/>
      <c r="AB233" s="617"/>
      <c r="AC233" s="617"/>
      <c r="AD233" s="24" t="s">
        <v>1754</v>
      </c>
      <c r="AE233" s="24">
        <v>8828600032</v>
      </c>
      <c r="AF233" s="41" t="s">
        <v>1755</v>
      </c>
      <c r="AG233" s="613" t="s">
        <v>2436</v>
      </c>
      <c r="AH233" s="20" t="s">
        <v>1938</v>
      </c>
    </row>
    <row r="234" spans="2:34" ht="20.25" customHeight="1">
      <c r="B234" s="655">
        <v>231</v>
      </c>
      <c r="C234" s="24" t="s">
        <v>2751</v>
      </c>
      <c r="D234" s="24" t="s">
        <v>1875</v>
      </c>
      <c r="E234" s="661" t="s">
        <v>1762</v>
      </c>
      <c r="F234" s="740">
        <v>2021</v>
      </c>
      <c r="G234" s="658" t="s">
        <v>1134</v>
      </c>
      <c r="H234" s="20" t="s">
        <v>1752</v>
      </c>
      <c r="I234" s="24" t="s">
        <v>2941</v>
      </c>
      <c r="J234" s="24" t="s">
        <v>2952</v>
      </c>
      <c r="K234" s="808" t="s">
        <v>2949</v>
      </c>
      <c r="L234" s="841" t="s">
        <v>2954</v>
      </c>
      <c r="M234" s="612">
        <v>10400000</v>
      </c>
      <c r="N234" s="827"/>
      <c r="O234" s="772"/>
      <c r="P234" s="62">
        <v>44515</v>
      </c>
      <c r="Q234" s="62">
        <v>44518</v>
      </c>
      <c r="R234" s="622">
        <f t="shared" si="1"/>
        <v>3</v>
      </c>
      <c r="S234" s="622" t="s">
        <v>2388</v>
      </c>
      <c r="T234" s="622" t="s">
        <v>2388</v>
      </c>
      <c r="U234" s="622" t="s">
        <v>2388</v>
      </c>
      <c r="V234" s="755" t="s">
        <v>2388</v>
      </c>
      <c r="W234" s="759" t="s">
        <v>2881</v>
      </c>
      <c r="X234" s="62">
        <v>44390</v>
      </c>
      <c r="Y234" s="62">
        <v>44390</v>
      </c>
      <c r="Z234" s="62">
        <v>44479</v>
      </c>
      <c r="AA234" s="617"/>
      <c r="AB234" s="617"/>
      <c r="AC234" s="617"/>
      <c r="AD234" s="24" t="s">
        <v>1763</v>
      </c>
      <c r="AE234" s="24">
        <v>1348734798</v>
      </c>
      <c r="AF234" s="41" t="s">
        <v>1764</v>
      </c>
      <c r="AG234" s="20" t="s">
        <v>2437</v>
      </c>
      <c r="AH234" s="20" t="s">
        <v>1938</v>
      </c>
    </row>
    <row r="235" spans="2:34" ht="20.25" customHeight="1">
      <c r="B235" s="655">
        <v>232</v>
      </c>
      <c r="C235" s="24" t="s">
        <v>2751</v>
      </c>
      <c r="D235" s="24" t="s">
        <v>1726</v>
      </c>
      <c r="E235" s="661" t="s">
        <v>1766</v>
      </c>
      <c r="F235" s="740">
        <v>2021</v>
      </c>
      <c r="G235" s="658" t="s">
        <v>1104</v>
      </c>
      <c r="H235" s="20" t="s">
        <v>1767</v>
      </c>
      <c r="I235" s="24" t="s">
        <v>975</v>
      </c>
      <c r="J235" s="76"/>
      <c r="K235" s="772"/>
      <c r="L235" s="843" t="s">
        <v>2954</v>
      </c>
      <c r="M235" s="612">
        <v>48644860</v>
      </c>
      <c r="N235" s="828"/>
      <c r="O235" s="804"/>
      <c r="P235" s="62" t="s">
        <v>2365</v>
      </c>
      <c r="Q235" s="62" t="s">
        <v>2365</v>
      </c>
      <c r="R235" s="622"/>
      <c r="S235" s="14" t="s">
        <v>2788</v>
      </c>
      <c r="T235" s="120">
        <v>44379.581944444442</v>
      </c>
      <c r="U235" s="120">
        <v>44385.458333333336</v>
      </c>
      <c r="V235" s="21" t="s">
        <v>430</v>
      </c>
      <c r="W235" s="760">
        <v>114</v>
      </c>
      <c r="X235" s="62">
        <v>44390</v>
      </c>
      <c r="Y235" s="62">
        <v>44390</v>
      </c>
      <c r="Z235" s="62">
        <v>44561</v>
      </c>
      <c r="AA235" s="617"/>
      <c r="AB235" s="793" t="s">
        <v>2948</v>
      </c>
      <c r="AC235" s="793" t="s">
        <v>2948</v>
      </c>
      <c r="AD235" s="24" t="s">
        <v>249</v>
      </c>
      <c r="AE235" s="24">
        <v>6068189272</v>
      </c>
      <c r="AF235" s="41" t="s">
        <v>1768</v>
      </c>
      <c r="AG235" s="20" t="s">
        <v>2438</v>
      </c>
      <c r="AH235" s="20" t="s">
        <v>1740</v>
      </c>
    </row>
    <row r="236" spans="2:34" ht="20.25" customHeight="1">
      <c r="B236" s="655">
        <v>233</v>
      </c>
      <c r="C236" s="24" t="s">
        <v>2751</v>
      </c>
      <c r="D236" s="24" t="s">
        <v>1879</v>
      </c>
      <c r="E236" s="661" t="s">
        <v>1772</v>
      </c>
      <c r="F236" s="740">
        <v>2021</v>
      </c>
      <c r="G236" s="658" t="s">
        <v>1134</v>
      </c>
      <c r="H236" s="20" t="s">
        <v>1773</v>
      </c>
      <c r="I236" s="24" t="s">
        <v>975</v>
      </c>
      <c r="J236" s="76"/>
      <c r="K236" s="772"/>
      <c r="L236" s="843" t="s">
        <v>2954</v>
      </c>
      <c r="M236" s="612">
        <v>47500000</v>
      </c>
      <c r="N236" s="827"/>
      <c r="O236" s="772"/>
      <c r="P236" s="62" t="s">
        <v>2363</v>
      </c>
      <c r="Q236" s="62" t="s">
        <v>2363</v>
      </c>
      <c r="R236" s="62"/>
      <c r="S236" s="14" t="s">
        <v>2789</v>
      </c>
      <c r="T236" s="120">
        <v>44350.868055555555</v>
      </c>
      <c r="U236" s="120">
        <v>44361.458333333336</v>
      </c>
      <c r="V236" s="21" t="s">
        <v>430</v>
      </c>
      <c r="W236" s="760">
        <v>3</v>
      </c>
      <c r="X236" s="62">
        <v>44396</v>
      </c>
      <c r="Y236" s="62">
        <v>44396</v>
      </c>
      <c r="Z236" s="62">
        <v>44620</v>
      </c>
      <c r="AA236" s="560"/>
      <c r="AB236" s="560"/>
      <c r="AC236" s="560"/>
      <c r="AD236" s="24" t="s">
        <v>1774</v>
      </c>
      <c r="AE236" s="24">
        <v>3148648362</v>
      </c>
      <c r="AF236" s="41" t="s">
        <v>1775</v>
      </c>
      <c r="AG236" s="20" t="s">
        <v>2439</v>
      </c>
      <c r="AH236" s="20" t="s">
        <v>1740</v>
      </c>
    </row>
    <row r="237" spans="2:34" ht="20.25" customHeight="1">
      <c r="B237" s="655">
        <v>234</v>
      </c>
      <c r="C237" s="24" t="s">
        <v>2751</v>
      </c>
      <c r="D237" s="24" t="s">
        <v>1879</v>
      </c>
      <c r="E237" s="661" t="s">
        <v>1788</v>
      </c>
      <c r="F237" s="740">
        <v>2021</v>
      </c>
      <c r="G237" s="658" t="s">
        <v>1134</v>
      </c>
      <c r="H237" s="20" t="s">
        <v>1789</v>
      </c>
      <c r="I237" s="24" t="s">
        <v>2941</v>
      </c>
      <c r="J237" s="24" t="s">
        <v>2952</v>
      </c>
      <c r="K237" s="808" t="s">
        <v>2949</v>
      </c>
      <c r="L237" s="841" t="s">
        <v>2954</v>
      </c>
      <c r="M237" s="612">
        <v>9900000</v>
      </c>
      <c r="N237" s="827"/>
      <c r="O237" s="772"/>
      <c r="P237" s="62">
        <v>44553</v>
      </c>
      <c r="Q237" s="62">
        <v>44557</v>
      </c>
      <c r="R237" s="622">
        <f>DATEDIF(P237,Q237,"d")</f>
        <v>4</v>
      </c>
      <c r="S237" s="622" t="s">
        <v>2388</v>
      </c>
      <c r="T237" s="622" t="s">
        <v>2388</v>
      </c>
      <c r="U237" s="622" t="s">
        <v>2388</v>
      </c>
      <c r="V237" s="755" t="s">
        <v>2388</v>
      </c>
      <c r="W237" s="759" t="s">
        <v>2881</v>
      </c>
      <c r="X237" s="62">
        <v>44412</v>
      </c>
      <c r="Y237" s="62">
        <v>44412</v>
      </c>
      <c r="Z237" s="62">
        <v>44561</v>
      </c>
      <c r="AA237" s="560"/>
      <c r="AB237" s="560"/>
      <c r="AC237" s="560"/>
      <c r="AD237" s="24" t="s">
        <v>508</v>
      </c>
      <c r="AE237" s="24">
        <v>1078640480</v>
      </c>
      <c r="AF237" s="41" t="s">
        <v>442</v>
      </c>
      <c r="AG237" s="20" t="s">
        <v>2440</v>
      </c>
      <c r="AH237" s="20" t="s">
        <v>1938</v>
      </c>
    </row>
    <row r="238" spans="2:34" ht="20.25" customHeight="1">
      <c r="B238" s="655">
        <v>235</v>
      </c>
      <c r="C238" s="24" t="s">
        <v>2751</v>
      </c>
      <c r="D238" s="24" t="s">
        <v>1880</v>
      </c>
      <c r="E238" s="661" t="s">
        <v>1840</v>
      </c>
      <c r="F238" s="740">
        <v>2021</v>
      </c>
      <c r="G238" s="658" t="s">
        <v>1134</v>
      </c>
      <c r="H238" s="20" t="s">
        <v>1841</v>
      </c>
      <c r="I238" s="24" t="s">
        <v>2941</v>
      </c>
      <c r="J238" s="24" t="s">
        <v>2952</v>
      </c>
      <c r="K238" s="808" t="s">
        <v>2949</v>
      </c>
      <c r="L238" s="841" t="s">
        <v>2954</v>
      </c>
      <c r="M238" s="612">
        <v>11300000</v>
      </c>
      <c r="N238" s="827"/>
      <c r="O238" s="772"/>
      <c r="P238" s="62">
        <v>44447</v>
      </c>
      <c r="Q238" s="62">
        <v>44456</v>
      </c>
      <c r="R238" s="622">
        <f>DATEDIF(P238,Q238,"d")</f>
        <v>9</v>
      </c>
      <c r="S238" s="622" t="s">
        <v>2388</v>
      </c>
      <c r="T238" s="622" t="s">
        <v>2388</v>
      </c>
      <c r="U238" s="622" t="s">
        <v>2388</v>
      </c>
      <c r="V238" s="755" t="s">
        <v>2388</v>
      </c>
      <c r="W238" s="759" t="s">
        <v>2881</v>
      </c>
      <c r="X238" s="62">
        <v>44418</v>
      </c>
      <c r="Y238" s="62">
        <v>44420</v>
      </c>
      <c r="Z238" s="62">
        <v>44439</v>
      </c>
      <c r="AA238" s="617"/>
      <c r="AB238" s="617"/>
      <c r="AC238" s="617"/>
      <c r="AD238" s="24" t="s">
        <v>1842</v>
      </c>
      <c r="AE238" s="24">
        <v>6178620735</v>
      </c>
      <c r="AF238" s="41" t="s">
        <v>1843</v>
      </c>
      <c r="AG238" s="20" t="s">
        <v>2441</v>
      </c>
      <c r="AH238" s="20" t="s">
        <v>1938</v>
      </c>
    </row>
    <row r="239" spans="2:34" ht="20.25" customHeight="1">
      <c r="B239" s="655">
        <v>236</v>
      </c>
      <c r="C239" s="24" t="s">
        <v>2751</v>
      </c>
      <c r="D239" s="24" t="s">
        <v>1873</v>
      </c>
      <c r="E239" s="661" t="s">
        <v>1853</v>
      </c>
      <c r="F239" s="740">
        <v>2021</v>
      </c>
      <c r="G239" s="658" t="s">
        <v>1134</v>
      </c>
      <c r="H239" s="20" t="s">
        <v>1854</v>
      </c>
      <c r="I239" s="24" t="s">
        <v>2941</v>
      </c>
      <c r="J239" s="24" t="s">
        <v>2952</v>
      </c>
      <c r="K239" s="808" t="s">
        <v>2949</v>
      </c>
      <c r="L239" s="841" t="s">
        <v>2954</v>
      </c>
      <c r="M239" s="612">
        <v>19800000</v>
      </c>
      <c r="N239" s="827"/>
      <c r="O239" s="772"/>
      <c r="P239" s="62" t="s">
        <v>2362</v>
      </c>
      <c r="Q239" s="62" t="s">
        <v>2362</v>
      </c>
      <c r="R239" s="62"/>
      <c r="S239" s="622" t="s">
        <v>2388</v>
      </c>
      <c r="T239" s="622" t="s">
        <v>2388</v>
      </c>
      <c r="U239" s="622" t="s">
        <v>2388</v>
      </c>
      <c r="V239" s="755" t="s">
        <v>2388</v>
      </c>
      <c r="W239" s="759" t="s">
        <v>2881</v>
      </c>
      <c r="X239" s="62">
        <v>44427</v>
      </c>
      <c r="Y239" s="62">
        <v>44427</v>
      </c>
      <c r="Z239" s="62">
        <v>44791</v>
      </c>
      <c r="AA239" s="617"/>
      <c r="AB239" s="617"/>
      <c r="AC239" s="617"/>
      <c r="AD239" s="24" t="s">
        <v>1855</v>
      </c>
      <c r="AE239" s="24">
        <v>2148623116</v>
      </c>
      <c r="AF239" s="41" t="s">
        <v>1856</v>
      </c>
      <c r="AG239" s="20" t="s">
        <v>2442</v>
      </c>
      <c r="AH239" s="20" t="s">
        <v>1938</v>
      </c>
    </row>
    <row r="240" spans="2:34" ht="20.25" customHeight="1">
      <c r="B240" s="655">
        <v>237</v>
      </c>
      <c r="C240" s="24" t="s">
        <v>2751</v>
      </c>
      <c r="D240" s="24" t="s">
        <v>1872</v>
      </c>
      <c r="E240" s="661" t="s">
        <v>1870</v>
      </c>
      <c r="F240" s="740">
        <v>2021</v>
      </c>
      <c r="G240" s="658" t="s">
        <v>609</v>
      </c>
      <c r="H240" s="20" t="s">
        <v>1769</v>
      </c>
      <c r="I240" s="96" t="s">
        <v>486</v>
      </c>
      <c r="J240" s="24" t="s">
        <v>2952</v>
      </c>
      <c r="K240" s="808" t="s">
        <v>2949</v>
      </c>
      <c r="L240" s="841" t="s">
        <v>2954</v>
      </c>
      <c r="M240" s="612">
        <v>61550000</v>
      </c>
      <c r="N240" s="827"/>
      <c r="O240" s="772"/>
      <c r="P240" s="62">
        <v>44341</v>
      </c>
      <c r="Q240" s="62">
        <v>44371</v>
      </c>
      <c r="R240" s="622">
        <f>DATEDIF(P240,Q240,"d")</f>
        <v>30</v>
      </c>
      <c r="S240" s="622" t="s">
        <v>2388</v>
      </c>
      <c r="T240" s="622" t="s">
        <v>2388</v>
      </c>
      <c r="U240" s="622" t="s">
        <v>2388</v>
      </c>
      <c r="V240" s="755" t="s">
        <v>2388</v>
      </c>
      <c r="W240" s="759" t="s">
        <v>2881</v>
      </c>
      <c r="X240" s="62">
        <v>44257</v>
      </c>
      <c r="Y240" s="62">
        <v>44257</v>
      </c>
      <c r="Z240" s="62">
        <v>44358</v>
      </c>
      <c r="AA240" s="617"/>
      <c r="AB240" s="793" t="s">
        <v>2948</v>
      </c>
      <c r="AC240" s="793" t="s">
        <v>2948</v>
      </c>
      <c r="AD240" s="24" t="s">
        <v>1770</v>
      </c>
      <c r="AE240" s="24">
        <v>3333900628</v>
      </c>
      <c r="AF240" s="20" t="s">
        <v>1771</v>
      </c>
      <c r="AG240" s="20" t="s">
        <v>2443</v>
      </c>
      <c r="AH240" s="20" t="s">
        <v>1896</v>
      </c>
    </row>
    <row r="241" spans="2:34" ht="20.25" customHeight="1">
      <c r="B241" s="655">
        <v>238</v>
      </c>
      <c r="C241" s="24" t="s">
        <v>2751</v>
      </c>
      <c r="D241" s="24" t="s">
        <v>1879</v>
      </c>
      <c r="E241" s="661" t="s">
        <v>1857</v>
      </c>
      <c r="F241" s="740">
        <v>2021</v>
      </c>
      <c r="G241" s="658" t="s">
        <v>1134</v>
      </c>
      <c r="H241" s="20" t="s">
        <v>1858</v>
      </c>
      <c r="I241" s="24" t="s">
        <v>1724</v>
      </c>
      <c r="J241" s="76"/>
      <c r="K241" s="808" t="s">
        <v>2949</v>
      </c>
      <c r="L241" s="841" t="s">
        <v>2954</v>
      </c>
      <c r="M241" s="612">
        <v>49500000</v>
      </c>
      <c r="N241" s="827"/>
      <c r="O241" s="772"/>
      <c r="P241" s="62">
        <v>44463</v>
      </c>
      <c r="Q241" s="62">
        <v>44466</v>
      </c>
      <c r="R241" s="622">
        <f>DATEDIF(P241,Q241,"d")</f>
        <v>3</v>
      </c>
      <c r="S241" s="14" t="s">
        <v>2790</v>
      </c>
      <c r="T241" s="120">
        <v>44400.772916666669</v>
      </c>
      <c r="U241" s="120">
        <v>44410.458333333336</v>
      </c>
      <c r="V241" s="21" t="s">
        <v>2766</v>
      </c>
      <c r="W241" s="760">
        <v>1</v>
      </c>
      <c r="X241" s="62">
        <v>44433</v>
      </c>
      <c r="Y241" s="62">
        <v>44433</v>
      </c>
      <c r="Z241" s="62">
        <v>44522</v>
      </c>
      <c r="AA241" s="617"/>
      <c r="AB241" s="617"/>
      <c r="AC241" s="617"/>
      <c r="AD241" s="24" t="s">
        <v>1859</v>
      </c>
      <c r="AE241" s="24">
        <v>1058614782</v>
      </c>
      <c r="AF241" s="41" t="s">
        <v>1860</v>
      </c>
      <c r="AG241" s="20" t="s">
        <v>2444</v>
      </c>
      <c r="AH241" s="20" t="s">
        <v>1837</v>
      </c>
    </row>
    <row r="242" spans="2:34" ht="20.25" customHeight="1">
      <c r="B242" s="655">
        <v>239</v>
      </c>
      <c r="C242" s="24" t="s">
        <v>2751</v>
      </c>
      <c r="D242" s="24" t="s">
        <v>1360</v>
      </c>
      <c r="E242" s="661" t="s">
        <v>1861</v>
      </c>
      <c r="F242" s="740">
        <v>2021</v>
      </c>
      <c r="G242" s="658" t="s">
        <v>1104</v>
      </c>
      <c r="H242" s="20" t="s">
        <v>1862</v>
      </c>
      <c r="I242" s="24" t="s">
        <v>1724</v>
      </c>
      <c r="J242" s="76"/>
      <c r="K242" s="808" t="s">
        <v>2949</v>
      </c>
      <c r="L242" s="841" t="s">
        <v>2954</v>
      </c>
      <c r="M242" s="612">
        <v>18200000</v>
      </c>
      <c r="N242" s="828"/>
      <c r="O242" s="804"/>
      <c r="P242" s="62">
        <v>44454</v>
      </c>
      <c r="Q242" s="62">
        <v>44487</v>
      </c>
      <c r="R242" s="622">
        <f>DATEDIF(P242,Q242,"d")</f>
        <v>33</v>
      </c>
      <c r="S242" s="14" t="s">
        <v>2791</v>
      </c>
      <c r="T242" s="120">
        <v>44411.65902777778</v>
      </c>
      <c r="U242" s="120">
        <v>44417.458333333336</v>
      </c>
      <c r="V242" s="21" t="s">
        <v>2757</v>
      </c>
      <c r="W242" s="760" t="s">
        <v>2881</v>
      </c>
      <c r="X242" s="62">
        <v>44434</v>
      </c>
      <c r="Y242" s="62">
        <v>44434</v>
      </c>
      <c r="Z242" s="62">
        <v>44489</v>
      </c>
      <c r="AA242" s="617"/>
      <c r="AB242" s="793" t="s">
        <v>2948</v>
      </c>
      <c r="AC242" s="793" t="s">
        <v>2948</v>
      </c>
      <c r="AD242" s="24" t="s">
        <v>396</v>
      </c>
      <c r="AE242" s="24">
        <v>1358163353</v>
      </c>
      <c r="AF242" s="41" t="s">
        <v>401</v>
      </c>
      <c r="AG242" s="20" t="s">
        <v>2445</v>
      </c>
      <c r="AH242" s="20" t="s">
        <v>1936</v>
      </c>
    </row>
    <row r="243" spans="2:34" ht="20.25" customHeight="1">
      <c r="B243" s="655">
        <v>240</v>
      </c>
      <c r="C243" s="24" t="s">
        <v>2751</v>
      </c>
      <c r="D243" s="24" t="s">
        <v>1360</v>
      </c>
      <c r="E243" s="661" t="s">
        <v>1881</v>
      </c>
      <c r="F243" s="740">
        <v>2021</v>
      </c>
      <c r="G243" s="658" t="s">
        <v>1134</v>
      </c>
      <c r="H243" s="20" t="s">
        <v>1781</v>
      </c>
      <c r="I243" s="24" t="s">
        <v>1724</v>
      </c>
      <c r="J243" s="76"/>
      <c r="K243" s="808" t="s">
        <v>2949</v>
      </c>
      <c r="L243" s="841" t="s">
        <v>2954</v>
      </c>
      <c r="M243" s="612">
        <v>20946960</v>
      </c>
      <c r="N243" s="827"/>
      <c r="O243" s="772"/>
      <c r="P243" s="62" t="s">
        <v>2362</v>
      </c>
      <c r="Q243" s="62" t="s">
        <v>2362</v>
      </c>
      <c r="R243" s="62"/>
      <c r="S243" s="14" t="s">
        <v>2792</v>
      </c>
      <c r="T243" s="120">
        <v>44477.76458333333</v>
      </c>
      <c r="U243" s="120">
        <v>44483.458333333336</v>
      </c>
      <c r="V243" s="21" t="s">
        <v>2757</v>
      </c>
      <c r="W243" s="760" t="s">
        <v>2881</v>
      </c>
      <c r="X243" s="62">
        <v>44516</v>
      </c>
      <c r="Y243" s="62">
        <v>44683</v>
      </c>
      <c r="Z243" s="62">
        <v>45412</v>
      </c>
      <c r="AA243" s="617"/>
      <c r="AB243" s="617"/>
      <c r="AC243" s="617"/>
      <c r="AD243" s="24" t="s">
        <v>1931</v>
      </c>
      <c r="AE243" s="24">
        <v>1168136248</v>
      </c>
      <c r="AF243" s="41" t="s">
        <v>1714</v>
      </c>
      <c r="AG243" s="20" t="s">
        <v>2422</v>
      </c>
      <c r="AH243" s="20" t="s">
        <v>1936</v>
      </c>
    </row>
    <row r="244" spans="2:34" ht="20.25" customHeight="1">
      <c r="B244" s="655">
        <v>241</v>
      </c>
      <c r="C244" s="24" t="s">
        <v>2751</v>
      </c>
      <c r="D244" s="24" t="s">
        <v>1726</v>
      </c>
      <c r="E244" s="661" t="s">
        <v>1863</v>
      </c>
      <c r="F244" s="740">
        <v>2021</v>
      </c>
      <c r="G244" s="658" t="s">
        <v>1134</v>
      </c>
      <c r="H244" s="20" t="s">
        <v>1761</v>
      </c>
      <c r="I244" s="24" t="s">
        <v>975</v>
      </c>
      <c r="J244" s="76"/>
      <c r="K244" s="772"/>
      <c r="L244" s="843" t="s">
        <v>2954</v>
      </c>
      <c r="M244" s="612">
        <v>18500000</v>
      </c>
      <c r="N244" s="827"/>
      <c r="O244" s="772"/>
      <c r="P244" s="62">
        <v>44495</v>
      </c>
      <c r="Q244" s="62">
        <v>44497</v>
      </c>
      <c r="R244" s="622">
        <f t="shared" ref="R244:R249" si="2">DATEDIF(P244,Q244,"d")</f>
        <v>2</v>
      </c>
      <c r="S244" s="14" t="s">
        <v>2793</v>
      </c>
      <c r="T244" s="120">
        <v>44393.777777777781</v>
      </c>
      <c r="U244" s="120">
        <v>44404.458333333336</v>
      </c>
      <c r="V244" s="21" t="s">
        <v>430</v>
      </c>
      <c r="W244" s="760">
        <v>2</v>
      </c>
      <c r="X244" s="62">
        <v>44434</v>
      </c>
      <c r="Y244" s="62">
        <v>44435</v>
      </c>
      <c r="Z244" s="62">
        <v>44494</v>
      </c>
      <c r="AA244" s="617"/>
      <c r="AB244" s="617"/>
      <c r="AC244" s="617"/>
      <c r="AD244" s="24" t="s">
        <v>508</v>
      </c>
      <c r="AE244" s="24">
        <v>1078640480</v>
      </c>
      <c r="AF244" s="41" t="s">
        <v>442</v>
      </c>
      <c r="AG244" s="20" t="s">
        <v>2440</v>
      </c>
      <c r="AH244" s="20" t="s">
        <v>1740</v>
      </c>
    </row>
    <row r="245" spans="2:34" ht="20.25" customHeight="1">
      <c r="B245" s="655">
        <v>242</v>
      </c>
      <c r="C245" s="24" t="s">
        <v>2751</v>
      </c>
      <c r="D245" s="24" t="s">
        <v>1360</v>
      </c>
      <c r="E245" s="661" t="s">
        <v>1885</v>
      </c>
      <c r="F245" s="740">
        <v>2021</v>
      </c>
      <c r="G245" s="658" t="s">
        <v>1104</v>
      </c>
      <c r="H245" s="20" t="s">
        <v>1869</v>
      </c>
      <c r="I245" s="24" t="s">
        <v>975</v>
      </c>
      <c r="J245" s="76"/>
      <c r="K245" s="772"/>
      <c r="L245" s="843" t="s">
        <v>2954</v>
      </c>
      <c r="M245" s="612">
        <v>12198750</v>
      </c>
      <c r="N245" s="828"/>
      <c r="O245" s="804"/>
      <c r="P245" s="62">
        <v>44496</v>
      </c>
      <c r="Q245" s="62">
        <v>44497</v>
      </c>
      <c r="R245" s="622">
        <f t="shared" si="2"/>
        <v>1</v>
      </c>
      <c r="S245" s="14" t="s">
        <v>2794</v>
      </c>
      <c r="T245" s="120">
        <v>44434.584027777775</v>
      </c>
      <c r="U245" s="120">
        <v>44440.458333333336</v>
      </c>
      <c r="V245" s="21" t="s">
        <v>2768</v>
      </c>
      <c r="W245" s="760">
        <v>1438</v>
      </c>
      <c r="X245" s="62">
        <v>44452</v>
      </c>
      <c r="Y245" s="62">
        <v>44452</v>
      </c>
      <c r="Z245" s="62">
        <v>44482</v>
      </c>
      <c r="AA245" s="617"/>
      <c r="AB245" s="793" t="s">
        <v>2948</v>
      </c>
      <c r="AC245" s="793" t="s">
        <v>2948</v>
      </c>
      <c r="AD245" s="24" t="s">
        <v>1886</v>
      </c>
      <c r="AE245" s="24">
        <v>4098173825</v>
      </c>
      <c r="AF245" s="41" t="s">
        <v>1887</v>
      </c>
      <c r="AG245" s="20" t="s">
        <v>2446</v>
      </c>
      <c r="AH245" s="20" t="s">
        <v>1740</v>
      </c>
    </row>
    <row r="246" spans="2:34" ht="20.25" customHeight="1">
      <c r="B246" s="655">
        <v>243</v>
      </c>
      <c r="C246" s="24" t="s">
        <v>2751</v>
      </c>
      <c r="D246" s="24" t="s">
        <v>1360</v>
      </c>
      <c r="E246" s="661" t="s">
        <v>1889</v>
      </c>
      <c r="F246" s="740">
        <v>2021</v>
      </c>
      <c r="G246" s="658" t="s">
        <v>1104</v>
      </c>
      <c r="H246" s="20" t="s">
        <v>1890</v>
      </c>
      <c r="I246" s="24" t="s">
        <v>975</v>
      </c>
      <c r="J246" s="76"/>
      <c r="K246" s="772"/>
      <c r="L246" s="843" t="s">
        <v>2954</v>
      </c>
      <c r="M246" s="612">
        <v>111168000</v>
      </c>
      <c r="N246" s="828"/>
      <c r="O246" s="804"/>
      <c r="P246" s="62">
        <v>44512</v>
      </c>
      <c r="Q246" s="62">
        <v>44518</v>
      </c>
      <c r="R246" s="622">
        <f t="shared" si="2"/>
        <v>6</v>
      </c>
      <c r="S246" s="14" t="s">
        <v>2795</v>
      </c>
      <c r="T246" s="120">
        <v>44439.671527777777</v>
      </c>
      <c r="U246" s="120">
        <v>44445.458333333336</v>
      </c>
      <c r="V246" s="21" t="s">
        <v>430</v>
      </c>
      <c r="W246" s="760">
        <v>410</v>
      </c>
      <c r="X246" s="62">
        <v>44467</v>
      </c>
      <c r="Y246" s="62">
        <v>44467</v>
      </c>
      <c r="Z246" s="62">
        <v>44523</v>
      </c>
      <c r="AA246" s="617"/>
      <c r="AB246" s="793" t="s">
        <v>2948</v>
      </c>
      <c r="AC246" s="793" t="s">
        <v>2948</v>
      </c>
      <c r="AD246" s="24" t="s">
        <v>1891</v>
      </c>
      <c r="AE246" s="24">
        <v>3628800245</v>
      </c>
      <c r="AF246" s="41" t="s">
        <v>1892</v>
      </c>
      <c r="AG246" s="552" t="s">
        <v>2447</v>
      </c>
      <c r="AH246" s="20" t="s">
        <v>1740</v>
      </c>
    </row>
    <row r="247" spans="2:34" ht="20.25" customHeight="1">
      <c r="B247" s="655">
        <v>244</v>
      </c>
      <c r="C247" s="24" t="s">
        <v>2751</v>
      </c>
      <c r="D247" s="24" t="s">
        <v>1871</v>
      </c>
      <c r="E247" s="661" t="s">
        <v>1893</v>
      </c>
      <c r="F247" s="740">
        <v>2021</v>
      </c>
      <c r="G247" s="658" t="s">
        <v>1104</v>
      </c>
      <c r="H247" s="20" t="s">
        <v>1894</v>
      </c>
      <c r="I247" s="24" t="s">
        <v>2941</v>
      </c>
      <c r="J247" s="24" t="s">
        <v>2952</v>
      </c>
      <c r="K247" s="808" t="s">
        <v>2949</v>
      </c>
      <c r="L247" s="841" t="s">
        <v>2954</v>
      </c>
      <c r="M247" s="612">
        <v>33600000</v>
      </c>
      <c r="N247" s="828"/>
      <c r="O247" s="804"/>
      <c r="P247" s="62">
        <v>44496</v>
      </c>
      <c r="Q247" s="62">
        <v>44498</v>
      </c>
      <c r="R247" s="622">
        <f t="shared" si="2"/>
        <v>2</v>
      </c>
      <c r="S247" s="622" t="s">
        <v>2388</v>
      </c>
      <c r="T247" s="622" t="s">
        <v>2388</v>
      </c>
      <c r="U247" s="622" t="s">
        <v>2388</v>
      </c>
      <c r="V247" s="755" t="s">
        <v>2388</v>
      </c>
      <c r="W247" s="759" t="s">
        <v>2881</v>
      </c>
      <c r="X247" s="62">
        <v>44456</v>
      </c>
      <c r="Y247" s="62">
        <v>44456</v>
      </c>
      <c r="Z247" s="62">
        <v>44486</v>
      </c>
      <c r="AA247" s="617"/>
      <c r="AB247" s="793" t="s">
        <v>2948</v>
      </c>
      <c r="AC247" s="793" t="s">
        <v>2948</v>
      </c>
      <c r="AD247" s="24" t="s">
        <v>1855</v>
      </c>
      <c r="AE247" s="24">
        <v>2148623116</v>
      </c>
      <c r="AF247" s="41" t="s">
        <v>1856</v>
      </c>
      <c r="AG247" s="20" t="s">
        <v>2442</v>
      </c>
      <c r="AH247" s="20" t="s">
        <v>1937</v>
      </c>
    </row>
    <row r="248" spans="2:34" ht="20.25" customHeight="1">
      <c r="B248" s="655">
        <v>245</v>
      </c>
      <c r="C248" s="24" t="s">
        <v>2751</v>
      </c>
      <c r="D248" s="24" t="s">
        <v>1874</v>
      </c>
      <c r="E248" s="661" t="s">
        <v>1897</v>
      </c>
      <c r="F248" s="740">
        <v>2021</v>
      </c>
      <c r="G248" s="658" t="s">
        <v>1134</v>
      </c>
      <c r="H248" s="20" t="s">
        <v>1898</v>
      </c>
      <c r="I248" s="24" t="s">
        <v>1468</v>
      </c>
      <c r="J248" s="76"/>
      <c r="K248" s="808" t="s">
        <v>2949</v>
      </c>
      <c r="L248" s="841" t="s">
        <v>2954</v>
      </c>
      <c r="M248" s="612">
        <v>222156000</v>
      </c>
      <c r="N248" s="827"/>
      <c r="O248" s="772"/>
      <c r="P248" s="62">
        <v>44525</v>
      </c>
      <c r="Q248" s="62">
        <v>44529</v>
      </c>
      <c r="R248" s="622">
        <f t="shared" si="2"/>
        <v>4</v>
      </c>
      <c r="S248" s="14" t="s">
        <v>2796</v>
      </c>
      <c r="T248" s="120">
        <v>44434.751388888886</v>
      </c>
      <c r="U248" s="120">
        <v>44445.458333333336</v>
      </c>
      <c r="V248" s="21" t="s">
        <v>2766</v>
      </c>
      <c r="W248" s="760">
        <v>1</v>
      </c>
      <c r="X248" s="62">
        <v>44481</v>
      </c>
      <c r="Y248" s="62">
        <v>44483</v>
      </c>
      <c r="Z248" s="62">
        <v>44507</v>
      </c>
      <c r="AA248" s="617"/>
      <c r="AB248" s="617"/>
      <c r="AC248" s="617"/>
      <c r="AD248" s="24" t="s">
        <v>259</v>
      </c>
      <c r="AE248" s="24">
        <v>1288636042</v>
      </c>
      <c r="AF248" s="20" t="s">
        <v>1008</v>
      </c>
      <c r="AG248" s="552" t="s">
        <v>2405</v>
      </c>
      <c r="AH248" s="20" t="s">
        <v>1837</v>
      </c>
    </row>
    <row r="249" spans="2:34" ht="20.25" customHeight="1">
      <c r="B249" s="655">
        <v>246</v>
      </c>
      <c r="C249" s="24" t="s">
        <v>2751</v>
      </c>
      <c r="D249" s="24" t="s">
        <v>1726</v>
      </c>
      <c r="E249" s="661" t="s">
        <v>1899</v>
      </c>
      <c r="F249" s="740">
        <v>2021</v>
      </c>
      <c r="G249" s="658" t="s">
        <v>1104</v>
      </c>
      <c r="H249" s="20" t="s">
        <v>1900</v>
      </c>
      <c r="I249" s="24" t="s">
        <v>975</v>
      </c>
      <c r="J249" s="76"/>
      <c r="K249" s="772"/>
      <c r="L249" s="843" t="s">
        <v>2954</v>
      </c>
      <c r="M249" s="612">
        <v>16925900</v>
      </c>
      <c r="N249" s="828"/>
      <c r="O249" s="804"/>
      <c r="P249" s="62">
        <v>44489</v>
      </c>
      <c r="Q249" s="62">
        <v>44497</v>
      </c>
      <c r="R249" s="622">
        <f t="shared" si="2"/>
        <v>8</v>
      </c>
      <c r="S249" s="14" t="s">
        <v>2797</v>
      </c>
      <c r="T249" s="120">
        <v>44445.727083333331</v>
      </c>
      <c r="U249" s="120">
        <v>44452.458333333336</v>
      </c>
      <c r="V249" s="21" t="s">
        <v>430</v>
      </c>
      <c r="W249" s="760">
        <v>109</v>
      </c>
      <c r="X249" s="62">
        <v>44475</v>
      </c>
      <c r="Y249" s="62">
        <v>44475</v>
      </c>
      <c r="Z249" s="62">
        <v>44504</v>
      </c>
      <c r="AA249" s="617"/>
      <c r="AB249" s="793" t="s">
        <v>2948</v>
      </c>
      <c r="AC249" s="793" t="s">
        <v>2948</v>
      </c>
      <c r="AD249" s="24" t="s">
        <v>1901</v>
      </c>
      <c r="AE249" s="24">
        <v>1071865594</v>
      </c>
      <c r="AF249" s="41" t="s">
        <v>1902</v>
      </c>
      <c r="AG249" s="552" t="s">
        <v>2448</v>
      </c>
      <c r="AH249" s="20" t="s">
        <v>1740</v>
      </c>
    </row>
    <row r="250" spans="2:34" ht="20.25" customHeight="1">
      <c r="B250" s="655">
        <v>247</v>
      </c>
      <c r="C250" s="24" t="s">
        <v>2751</v>
      </c>
      <c r="D250" s="24" t="s">
        <v>1905</v>
      </c>
      <c r="E250" s="661" t="s">
        <v>1904</v>
      </c>
      <c r="F250" s="740">
        <v>2021</v>
      </c>
      <c r="G250" s="658" t="s">
        <v>1134</v>
      </c>
      <c r="H250" s="20" t="s">
        <v>1895</v>
      </c>
      <c r="I250" s="24" t="s">
        <v>1724</v>
      </c>
      <c r="J250" s="76"/>
      <c r="K250" s="808" t="s">
        <v>2949</v>
      </c>
      <c r="L250" s="841" t="s">
        <v>2954</v>
      </c>
      <c r="M250" s="612">
        <v>34320000</v>
      </c>
      <c r="N250" s="827"/>
      <c r="O250" s="772"/>
      <c r="P250" s="62" t="s">
        <v>2362</v>
      </c>
      <c r="Q250" s="62" t="s">
        <v>2362</v>
      </c>
      <c r="R250" s="62"/>
      <c r="S250" s="14" t="s">
        <v>2798</v>
      </c>
      <c r="T250" s="120">
        <v>44466.752083333333</v>
      </c>
      <c r="U250" s="120">
        <v>44474.458333333336</v>
      </c>
      <c r="V250" s="21" t="s">
        <v>430</v>
      </c>
      <c r="W250" s="760">
        <v>1</v>
      </c>
      <c r="X250" s="62">
        <v>44490</v>
      </c>
      <c r="Y250" s="62">
        <v>44494</v>
      </c>
      <c r="Z250" s="62">
        <v>45953</v>
      </c>
      <c r="AA250" s="617"/>
      <c r="AB250" s="617"/>
      <c r="AC250" s="617"/>
      <c r="AD250" s="24" t="s">
        <v>1731</v>
      </c>
      <c r="AE250" s="24">
        <v>1448128646</v>
      </c>
      <c r="AF250" s="20" t="s">
        <v>1732</v>
      </c>
      <c r="AG250" s="552" t="s">
        <v>2431</v>
      </c>
      <c r="AH250" s="20" t="s">
        <v>1837</v>
      </c>
    </row>
    <row r="251" spans="2:34" ht="20.25" customHeight="1">
      <c r="B251" s="655">
        <v>248</v>
      </c>
      <c r="C251" s="24" t="s">
        <v>2751</v>
      </c>
      <c r="D251" s="24" t="s">
        <v>1548</v>
      </c>
      <c r="E251" s="661" t="s">
        <v>1909</v>
      </c>
      <c r="F251" s="740">
        <v>2021</v>
      </c>
      <c r="G251" s="658" t="s">
        <v>1134</v>
      </c>
      <c r="H251" s="20" t="s">
        <v>1908</v>
      </c>
      <c r="I251" s="24" t="s">
        <v>2941</v>
      </c>
      <c r="J251" s="658" t="s">
        <v>2952</v>
      </c>
      <c r="K251" s="808" t="s">
        <v>2949</v>
      </c>
      <c r="L251" s="841" t="s">
        <v>2954</v>
      </c>
      <c r="M251" s="612">
        <v>19000000</v>
      </c>
      <c r="N251" s="827"/>
      <c r="O251" s="772"/>
      <c r="P251" s="62">
        <v>44540</v>
      </c>
      <c r="Q251" s="62">
        <v>44543</v>
      </c>
      <c r="R251" s="622">
        <f t="shared" ref="R251:R265" si="3">DATEDIF(P251,Q251,"d")</f>
        <v>3</v>
      </c>
      <c r="S251" s="622" t="s">
        <v>2388</v>
      </c>
      <c r="T251" s="622" t="s">
        <v>2388</v>
      </c>
      <c r="U251" s="622" t="s">
        <v>2388</v>
      </c>
      <c r="V251" s="755" t="s">
        <v>2388</v>
      </c>
      <c r="W251" s="759" t="s">
        <v>2881</v>
      </c>
      <c r="X251" s="62">
        <v>44490</v>
      </c>
      <c r="Y251" s="62">
        <v>44494</v>
      </c>
      <c r="Z251" s="62">
        <v>44515</v>
      </c>
      <c r="AA251" s="617"/>
      <c r="AB251" s="617"/>
      <c r="AC251" s="617"/>
      <c r="AD251" s="24" t="s">
        <v>1910</v>
      </c>
      <c r="AE251" s="24">
        <v>1408140935</v>
      </c>
      <c r="AF251" s="41" t="s">
        <v>1911</v>
      </c>
      <c r="AG251" s="552" t="s">
        <v>2449</v>
      </c>
      <c r="AH251" s="20" t="s">
        <v>1938</v>
      </c>
    </row>
    <row r="252" spans="2:34" ht="20.25" customHeight="1">
      <c r="B252" s="655">
        <v>249</v>
      </c>
      <c r="C252" s="24" t="s">
        <v>2751</v>
      </c>
      <c r="D252" s="24" t="s">
        <v>1874</v>
      </c>
      <c r="E252" s="661" t="s">
        <v>1916</v>
      </c>
      <c r="F252" s="740">
        <v>2021</v>
      </c>
      <c r="G252" s="658" t="s">
        <v>1104</v>
      </c>
      <c r="H252" s="20" t="s">
        <v>1913</v>
      </c>
      <c r="I252" s="24" t="s">
        <v>975</v>
      </c>
      <c r="J252" s="797"/>
      <c r="K252" s="772"/>
      <c r="L252" s="843" t="s">
        <v>2954</v>
      </c>
      <c r="M252" s="612">
        <v>15342550</v>
      </c>
      <c r="N252" s="828"/>
      <c r="O252" s="804"/>
      <c r="P252" s="62">
        <v>44525</v>
      </c>
      <c r="Q252" s="62">
        <v>44529</v>
      </c>
      <c r="R252" s="622">
        <f t="shared" si="3"/>
        <v>4</v>
      </c>
      <c r="S252" s="14" t="s">
        <v>2799</v>
      </c>
      <c r="T252" s="120">
        <v>44481.755555555559</v>
      </c>
      <c r="U252" s="120">
        <v>44487.458333333336</v>
      </c>
      <c r="V252" s="21"/>
      <c r="W252" s="760">
        <v>693</v>
      </c>
      <c r="X252" s="62">
        <v>44497</v>
      </c>
      <c r="Y252" s="62">
        <v>44497</v>
      </c>
      <c r="Z252" s="62">
        <v>44527</v>
      </c>
      <c r="AA252" s="617"/>
      <c r="AB252" s="793" t="s">
        <v>2948</v>
      </c>
      <c r="AC252" s="793" t="s">
        <v>2948</v>
      </c>
      <c r="AD252" s="24" t="s">
        <v>1914</v>
      </c>
      <c r="AE252" s="24">
        <v>7098602638</v>
      </c>
      <c r="AF252" s="41" t="s">
        <v>1915</v>
      </c>
      <c r="AG252" s="552" t="s">
        <v>2450</v>
      </c>
      <c r="AH252" s="20" t="s">
        <v>1740</v>
      </c>
    </row>
    <row r="253" spans="2:34" ht="20.25" customHeight="1">
      <c r="B253" s="655">
        <v>250</v>
      </c>
      <c r="C253" s="24" t="s">
        <v>2751</v>
      </c>
      <c r="D253" s="24" t="s">
        <v>1548</v>
      </c>
      <c r="E253" s="661" t="s">
        <v>1919</v>
      </c>
      <c r="F253" s="740">
        <v>2021</v>
      </c>
      <c r="G253" s="658" t="s">
        <v>1104</v>
      </c>
      <c r="H253" s="20" t="s">
        <v>1918</v>
      </c>
      <c r="I253" s="24" t="s">
        <v>975</v>
      </c>
      <c r="J253" s="797"/>
      <c r="K253" s="772"/>
      <c r="L253" s="843" t="s">
        <v>2954</v>
      </c>
      <c r="M253" s="612">
        <v>24128500</v>
      </c>
      <c r="N253" s="828"/>
      <c r="O253" s="804"/>
      <c r="P253" s="62">
        <v>44519</v>
      </c>
      <c r="Q253" s="62">
        <v>44523</v>
      </c>
      <c r="R253" s="622">
        <f t="shared" si="3"/>
        <v>4</v>
      </c>
      <c r="S253" s="14" t="s">
        <v>2800</v>
      </c>
      <c r="T253" s="120">
        <v>44488.811805555553</v>
      </c>
      <c r="U253" s="120">
        <v>44494.458333333336</v>
      </c>
      <c r="V253" s="21" t="s">
        <v>430</v>
      </c>
      <c r="W253" s="760">
        <v>11</v>
      </c>
      <c r="X253" s="62">
        <v>44498</v>
      </c>
      <c r="Y253" s="62">
        <v>44498</v>
      </c>
      <c r="Z253" s="62">
        <v>44512</v>
      </c>
      <c r="AA253" s="617"/>
      <c r="AB253" s="793" t="s">
        <v>2948</v>
      </c>
      <c r="AC253" s="793" t="s">
        <v>2948</v>
      </c>
      <c r="AD253" s="24" t="s">
        <v>1920</v>
      </c>
      <c r="AE253" s="24">
        <v>1398111366</v>
      </c>
      <c r="AF253" s="41" t="s">
        <v>1921</v>
      </c>
      <c r="AG253" s="552" t="s">
        <v>2451</v>
      </c>
      <c r="AH253" s="20" t="s">
        <v>1740</v>
      </c>
    </row>
    <row r="254" spans="2:34" ht="20.25" customHeight="1">
      <c r="B254" s="655">
        <v>251</v>
      </c>
      <c r="C254" s="24" t="s">
        <v>2751</v>
      </c>
      <c r="D254" s="24" t="s">
        <v>1871</v>
      </c>
      <c r="E254" s="661" t="s">
        <v>1922</v>
      </c>
      <c r="F254" s="740">
        <v>2021</v>
      </c>
      <c r="G254" s="658" t="s">
        <v>1134</v>
      </c>
      <c r="H254" s="20" t="s">
        <v>1912</v>
      </c>
      <c r="I254" s="24" t="s">
        <v>2941</v>
      </c>
      <c r="J254" s="658" t="s">
        <v>2952</v>
      </c>
      <c r="K254" s="808" t="s">
        <v>2949</v>
      </c>
      <c r="L254" s="841" t="s">
        <v>2954</v>
      </c>
      <c r="M254" s="612">
        <v>21890000</v>
      </c>
      <c r="N254" s="827"/>
      <c r="O254" s="772"/>
      <c r="P254" s="62">
        <v>44557</v>
      </c>
      <c r="Q254" s="62">
        <v>44558</v>
      </c>
      <c r="R254" s="622">
        <f t="shared" si="3"/>
        <v>1</v>
      </c>
      <c r="S254" s="622" t="s">
        <v>2388</v>
      </c>
      <c r="T254" s="622" t="s">
        <v>2388</v>
      </c>
      <c r="U254" s="622" t="s">
        <v>2388</v>
      </c>
      <c r="V254" s="755" t="s">
        <v>2388</v>
      </c>
      <c r="W254" s="759" t="s">
        <v>2881</v>
      </c>
      <c r="X254" s="62">
        <v>44501</v>
      </c>
      <c r="Y254" s="62">
        <v>44501</v>
      </c>
      <c r="Z254" s="62">
        <v>44561</v>
      </c>
      <c r="AA254" s="617"/>
      <c r="AB254" s="617"/>
      <c r="AC254" s="617"/>
      <c r="AD254" s="24" t="s">
        <v>1923</v>
      </c>
      <c r="AE254" s="24">
        <v>1208657776</v>
      </c>
      <c r="AF254" s="41" t="s">
        <v>1813</v>
      </c>
      <c r="AG254" s="552" t="s">
        <v>2452</v>
      </c>
      <c r="AH254" s="20" t="s">
        <v>1937</v>
      </c>
    </row>
    <row r="255" spans="2:34" ht="20.25" customHeight="1">
      <c r="B255" s="655">
        <v>252</v>
      </c>
      <c r="C255" s="24" t="s">
        <v>2751</v>
      </c>
      <c r="D255" s="24" t="s">
        <v>1873</v>
      </c>
      <c r="E255" s="661" t="s">
        <v>1927</v>
      </c>
      <c r="F255" s="740">
        <v>2021</v>
      </c>
      <c r="G255" s="658" t="s">
        <v>1104</v>
      </c>
      <c r="H255" s="20" t="s">
        <v>1928</v>
      </c>
      <c r="I255" s="24" t="s">
        <v>2941</v>
      </c>
      <c r="J255" s="658" t="s">
        <v>2952</v>
      </c>
      <c r="K255" s="808" t="s">
        <v>2949</v>
      </c>
      <c r="L255" s="841" t="s">
        <v>2954</v>
      </c>
      <c r="M255" s="612">
        <v>9240000</v>
      </c>
      <c r="N255" s="828"/>
      <c r="O255" s="804"/>
      <c r="P255" s="62">
        <v>44539</v>
      </c>
      <c r="Q255" s="62">
        <v>44543</v>
      </c>
      <c r="R255" s="622">
        <f t="shared" si="3"/>
        <v>4</v>
      </c>
      <c r="S255" s="622" t="s">
        <v>2388</v>
      </c>
      <c r="T255" s="622" t="s">
        <v>2388</v>
      </c>
      <c r="U255" s="622" t="s">
        <v>2388</v>
      </c>
      <c r="V255" s="755" t="s">
        <v>2388</v>
      </c>
      <c r="W255" s="759" t="s">
        <v>2881</v>
      </c>
      <c r="X255" s="62">
        <v>44516</v>
      </c>
      <c r="Y255" s="62">
        <v>44516</v>
      </c>
      <c r="Z255" s="62">
        <v>44576</v>
      </c>
      <c r="AA255" s="617"/>
      <c r="AB255" s="793" t="s">
        <v>2948</v>
      </c>
      <c r="AC255" s="793" t="s">
        <v>2948</v>
      </c>
      <c r="AD255" s="24" t="s">
        <v>1929</v>
      </c>
      <c r="AE255" s="24">
        <v>6198701503</v>
      </c>
      <c r="AF255" s="41" t="s">
        <v>1930</v>
      </c>
      <c r="AG255" s="552" t="s">
        <v>2453</v>
      </c>
      <c r="AH255" s="20" t="s">
        <v>1935</v>
      </c>
    </row>
    <row r="256" spans="2:34" ht="20.25" customHeight="1">
      <c r="B256" s="655">
        <v>253</v>
      </c>
      <c r="C256" s="24" t="s">
        <v>2751</v>
      </c>
      <c r="D256" s="24" t="s">
        <v>1873</v>
      </c>
      <c r="E256" s="661" t="s">
        <v>1933</v>
      </c>
      <c r="F256" s="740">
        <v>2021</v>
      </c>
      <c r="G256" s="658" t="s">
        <v>1104</v>
      </c>
      <c r="H256" s="20" t="s">
        <v>1926</v>
      </c>
      <c r="I256" s="24" t="s">
        <v>2941</v>
      </c>
      <c r="J256" s="658" t="s">
        <v>2952</v>
      </c>
      <c r="K256" s="808" t="s">
        <v>2949</v>
      </c>
      <c r="L256" s="841" t="s">
        <v>2954</v>
      </c>
      <c r="M256" s="612">
        <v>24500000</v>
      </c>
      <c r="N256" s="828"/>
      <c r="O256" s="804"/>
      <c r="P256" s="62">
        <v>44551</v>
      </c>
      <c r="Q256" s="62">
        <v>44553</v>
      </c>
      <c r="R256" s="622">
        <f t="shared" si="3"/>
        <v>2</v>
      </c>
      <c r="S256" s="622" t="s">
        <v>2388</v>
      </c>
      <c r="T256" s="622" t="s">
        <v>2388</v>
      </c>
      <c r="U256" s="622" t="s">
        <v>2388</v>
      </c>
      <c r="V256" s="755" t="s">
        <v>2388</v>
      </c>
      <c r="W256" s="759" t="s">
        <v>2881</v>
      </c>
      <c r="X256" s="62">
        <v>44515</v>
      </c>
      <c r="Y256" s="62">
        <v>44515</v>
      </c>
      <c r="Z256" s="62">
        <v>44545</v>
      </c>
      <c r="AA256" s="617"/>
      <c r="AB256" s="793" t="s">
        <v>2948</v>
      </c>
      <c r="AC256" s="793" t="s">
        <v>2948</v>
      </c>
      <c r="AD256" s="24" t="s">
        <v>266</v>
      </c>
      <c r="AE256" s="24">
        <v>2018208668</v>
      </c>
      <c r="AF256" s="41" t="s">
        <v>1941</v>
      </c>
      <c r="AG256" s="552" t="s">
        <v>2454</v>
      </c>
      <c r="AH256" s="20" t="s">
        <v>1940</v>
      </c>
    </row>
    <row r="257" spans="2:34" ht="20.25" customHeight="1">
      <c r="B257" s="655">
        <v>254</v>
      </c>
      <c r="C257" s="24" t="s">
        <v>2751</v>
      </c>
      <c r="D257" s="24" t="s">
        <v>1875</v>
      </c>
      <c r="E257" s="661" t="s">
        <v>1943</v>
      </c>
      <c r="F257" s="740">
        <v>2021</v>
      </c>
      <c r="G257" s="658" t="s">
        <v>1134</v>
      </c>
      <c r="H257" s="20" t="s">
        <v>1946</v>
      </c>
      <c r="I257" s="24" t="s">
        <v>1724</v>
      </c>
      <c r="J257" s="797"/>
      <c r="K257" s="808" t="s">
        <v>2949</v>
      </c>
      <c r="L257" s="841" t="s">
        <v>2954</v>
      </c>
      <c r="M257" s="612">
        <v>16378750</v>
      </c>
      <c r="N257" s="827"/>
      <c r="O257" s="772"/>
      <c r="P257" s="62">
        <v>44545</v>
      </c>
      <c r="Q257" s="557">
        <v>44546</v>
      </c>
      <c r="R257" s="622">
        <f t="shared" si="3"/>
        <v>1</v>
      </c>
      <c r="S257" s="14" t="s">
        <v>2801</v>
      </c>
      <c r="T257" s="120">
        <v>44482.449305555558</v>
      </c>
      <c r="U257" s="120">
        <v>44494.458333333336</v>
      </c>
      <c r="V257" s="21" t="s">
        <v>2768</v>
      </c>
      <c r="W257" s="760">
        <v>1</v>
      </c>
      <c r="X257" s="62">
        <v>44530</v>
      </c>
      <c r="Y257" s="62">
        <v>44531</v>
      </c>
      <c r="Z257" s="62">
        <v>44652</v>
      </c>
      <c r="AA257" s="617"/>
      <c r="AB257" s="617"/>
      <c r="AC257" s="617"/>
      <c r="AD257" s="24" t="s">
        <v>1944</v>
      </c>
      <c r="AE257" s="24">
        <v>1048145384</v>
      </c>
      <c r="AF257" s="41" t="s">
        <v>1945</v>
      </c>
      <c r="AG257" s="552" t="s">
        <v>2455</v>
      </c>
      <c r="AH257" s="20" t="s">
        <v>1837</v>
      </c>
    </row>
    <row r="258" spans="2:34" ht="20.25" customHeight="1">
      <c r="B258" s="655">
        <v>255</v>
      </c>
      <c r="C258" s="24" t="s">
        <v>2751</v>
      </c>
      <c r="D258" s="24" t="s">
        <v>1548</v>
      </c>
      <c r="E258" s="661" t="s">
        <v>2304</v>
      </c>
      <c r="F258" s="740">
        <v>2021</v>
      </c>
      <c r="G258" s="658" t="s">
        <v>1134</v>
      </c>
      <c r="H258" s="20" t="s">
        <v>1924</v>
      </c>
      <c r="I258" s="24" t="s">
        <v>1724</v>
      </c>
      <c r="J258" s="797"/>
      <c r="K258" s="808" t="s">
        <v>2949</v>
      </c>
      <c r="L258" s="841" t="s">
        <v>2954</v>
      </c>
      <c r="M258" s="612">
        <v>42000000</v>
      </c>
      <c r="N258" s="827"/>
      <c r="O258" s="772"/>
      <c r="P258" s="62">
        <v>44558</v>
      </c>
      <c r="Q258" s="557">
        <v>44561</v>
      </c>
      <c r="R258" s="622">
        <f t="shared" si="3"/>
        <v>3</v>
      </c>
      <c r="S258" s="14" t="s">
        <v>2802</v>
      </c>
      <c r="T258" s="120">
        <v>44503.671527777777</v>
      </c>
      <c r="U258" s="120">
        <v>44515.458333333336</v>
      </c>
      <c r="V258" s="21" t="s">
        <v>430</v>
      </c>
      <c r="W258" s="760">
        <v>1</v>
      </c>
      <c r="X258" s="62">
        <v>44532</v>
      </c>
      <c r="Y258" s="62">
        <v>44532</v>
      </c>
      <c r="Z258" s="62">
        <v>44561</v>
      </c>
      <c r="AA258" s="617"/>
      <c r="AB258" s="617"/>
      <c r="AC258" s="617"/>
      <c r="AD258" s="24" t="s">
        <v>2305</v>
      </c>
      <c r="AE258" s="24">
        <v>6178206453</v>
      </c>
      <c r="AF258" s="41" t="s">
        <v>2306</v>
      </c>
      <c r="AG258" s="552" t="s">
        <v>2456</v>
      </c>
      <c r="AH258" s="20" t="s">
        <v>1837</v>
      </c>
    </row>
    <row r="259" spans="2:34" ht="20.25" customHeight="1">
      <c r="B259" s="655">
        <v>256</v>
      </c>
      <c r="C259" s="24" t="s">
        <v>2751</v>
      </c>
      <c r="D259" s="24" t="s">
        <v>1871</v>
      </c>
      <c r="E259" s="661" t="s">
        <v>2307</v>
      </c>
      <c r="F259" s="740">
        <v>2021</v>
      </c>
      <c r="G259" s="658" t="s">
        <v>1104</v>
      </c>
      <c r="H259" s="20" t="s">
        <v>2300</v>
      </c>
      <c r="I259" s="24" t="s">
        <v>2941</v>
      </c>
      <c r="J259" s="658" t="s">
        <v>2952</v>
      </c>
      <c r="K259" s="808" t="s">
        <v>2949</v>
      </c>
      <c r="L259" s="841" t="s">
        <v>2954</v>
      </c>
      <c r="M259" s="612">
        <v>14799400</v>
      </c>
      <c r="N259" s="828"/>
      <c r="O259" s="804"/>
      <c r="P259" s="62">
        <v>44558</v>
      </c>
      <c r="Q259" s="62">
        <v>44559</v>
      </c>
      <c r="R259" s="622">
        <f t="shared" si="3"/>
        <v>1</v>
      </c>
      <c r="S259" s="622" t="s">
        <v>2388</v>
      </c>
      <c r="T259" s="622" t="s">
        <v>2388</v>
      </c>
      <c r="U259" s="622" t="s">
        <v>2388</v>
      </c>
      <c r="V259" s="755" t="s">
        <v>2388</v>
      </c>
      <c r="W259" s="759" t="s">
        <v>2881</v>
      </c>
      <c r="X259" s="62">
        <v>44537</v>
      </c>
      <c r="Y259" s="62">
        <v>44537</v>
      </c>
      <c r="Z259" s="62">
        <v>44567</v>
      </c>
      <c r="AA259" s="617"/>
      <c r="AB259" s="793" t="s">
        <v>2948</v>
      </c>
      <c r="AC259" s="793" t="s">
        <v>2948</v>
      </c>
      <c r="AD259" s="24" t="s">
        <v>2308</v>
      </c>
      <c r="AE259" s="24">
        <v>2048188475</v>
      </c>
      <c r="AF259" s="41" t="s">
        <v>2309</v>
      </c>
      <c r="AG259" s="552" t="s">
        <v>2457</v>
      </c>
      <c r="AH259" s="20" t="s">
        <v>1938</v>
      </c>
    </row>
    <row r="260" spans="2:34" ht="20.25" customHeight="1">
      <c r="B260" s="655">
        <v>257</v>
      </c>
      <c r="C260" s="24" t="s">
        <v>2751</v>
      </c>
      <c r="D260" s="24" t="s">
        <v>1548</v>
      </c>
      <c r="E260" s="661" t="s">
        <v>2310</v>
      </c>
      <c r="F260" s="740">
        <v>2021</v>
      </c>
      <c r="G260" s="658" t="s">
        <v>1134</v>
      </c>
      <c r="H260" s="20" t="s">
        <v>1925</v>
      </c>
      <c r="I260" s="24" t="s">
        <v>1724</v>
      </c>
      <c r="J260" s="797"/>
      <c r="K260" s="808" t="s">
        <v>2949</v>
      </c>
      <c r="L260" s="841" t="s">
        <v>2954</v>
      </c>
      <c r="M260" s="612">
        <v>27000000</v>
      </c>
      <c r="N260" s="827"/>
      <c r="O260" s="772"/>
      <c r="P260" s="62">
        <v>44559</v>
      </c>
      <c r="Q260" s="557">
        <v>44561</v>
      </c>
      <c r="R260" s="622">
        <f t="shared" si="3"/>
        <v>2</v>
      </c>
      <c r="S260" s="14" t="s">
        <v>2803</v>
      </c>
      <c r="T260" s="120">
        <v>44510.688194444447</v>
      </c>
      <c r="U260" s="120">
        <v>44525.458333333336</v>
      </c>
      <c r="V260" s="21" t="s">
        <v>2768</v>
      </c>
      <c r="W260" s="760">
        <v>1</v>
      </c>
      <c r="X260" s="62">
        <v>44540</v>
      </c>
      <c r="Y260" s="62">
        <v>44540</v>
      </c>
      <c r="Z260" s="62">
        <v>44561</v>
      </c>
      <c r="AA260" s="617"/>
      <c r="AB260" s="617"/>
      <c r="AC260" s="617"/>
      <c r="AD260" s="24" t="s">
        <v>1715</v>
      </c>
      <c r="AE260" s="24">
        <v>2198200366</v>
      </c>
      <c r="AF260" s="20" t="s">
        <v>1716</v>
      </c>
      <c r="AG260" s="20" t="s">
        <v>2423</v>
      </c>
      <c r="AH260" s="20" t="s">
        <v>1837</v>
      </c>
    </row>
    <row r="261" spans="2:34" ht="20.25" customHeight="1">
      <c r="B261" s="655">
        <v>258</v>
      </c>
      <c r="C261" s="24" t="s">
        <v>2751</v>
      </c>
      <c r="D261" s="24" t="s">
        <v>2325</v>
      </c>
      <c r="E261" s="661" t="s">
        <v>2311</v>
      </c>
      <c r="F261" s="740">
        <v>2021</v>
      </c>
      <c r="G261" s="658" t="s">
        <v>1104</v>
      </c>
      <c r="H261" s="20" t="s">
        <v>1932</v>
      </c>
      <c r="I261" s="24" t="s">
        <v>975</v>
      </c>
      <c r="J261" s="797"/>
      <c r="K261" s="772"/>
      <c r="L261" s="843" t="s">
        <v>2954</v>
      </c>
      <c r="M261" s="612">
        <v>21241120</v>
      </c>
      <c r="N261" s="828"/>
      <c r="O261" s="804"/>
      <c r="P261" s="62">
        <v>44559</v>
      </c>
      <c r="Q261" s="62">
        <v>44561</v>
      </c>
      <c r="R261" s="622">
        <f t="shared" si="3"/>
        <v>2</v>
      </c>
      <c r="S261" s="14" t="s">
        <v>2804</v>
      </c>
      <c r="T261" s="120">
        <v>44519.587500000001</v>
      </c>
      <c r="U261" s="120">
        <v>44525.458333333336</v>
      </c>
      <c r="V261" s="21" t="s">
        <v>430</v>
      </c>
      <c r="W261" s="760">
        <v>2209</v>
      </c>
      <c r="X261" s="62">
        <v>44543</v>
      </c>
      <c r="Y261" s="62">
        <v>44543</v>
      </c>
      <c r="Z261" s="62">
        <v>44557</v>
      </c>
      <c r="AA261" s="617"/>
      <c r="AB261" s="793" t="s">
        <v>2948</v>
      </c>
      <c r="AC261" s="793" t="s">
        <v>2948</v>
      </c>
      <c r="AD261" s="24" t="s">
        <v>2312</v>
      </c>
      <c r="AE261" s="24">
        <v>6894700676</v>
      </c>
      <c r="AF261" s="41" t="s">
        <v>2313</v>
      </c>
      <c r="AG261" s="552" t="s">
        <v>2458</v>
      </c>
      <c r="AH261" s="20" t="s">
        <v>1740</v>
      </c>
    </row>
    <row r="262" spans="2:34" ht="20.25" customHeight="1">
      <c r="B262" s="655">
        <v>259</v>
      </c>
      <c r="C262" s="24" t="s">
        <v>2751</v>
      </c>
      <c r="D262" s="24" t="s">
        <v>1548</v>
      </c>
      <c r="E262" s="661" t="s">
        <v>2315</v>
      </c>
      <c r="F262" s="740">
        <v>2021</v>
      </c>
      <c r="G262" s="658" t="s">
        <v>1134</v>
      </c>
      <c r="H262" s="20" t="s">
        <v>1917</v>
      </c>
      <c r="I262" s="24" t="s">
        <v>1724</v>
      </c>
      <c r="J262" s="797"/>
      <c r="K262" s="808" t="s">
        <v>2949</v>
      </c>
      <c r="L262" s="841" t="s">
        <v>2954</v>
      </c>
      <c r="M262" s="612">
        <v>30000000</v>
      </c>
      <c r="N262" s="827"/>
      <c r="O262" s="772"/>
      <c r="P262" s="62">
        <v>44559</v>
      </c>
      <c r="Q262" s="557">
        <v>44561</v>
      </c>
      <c r="R262" s="622">
        <f t="shared" si="3"/>
        <v>2</v>
      </c>
      <c r="S262" s="14" t="s">
        <v>2805</v>
      </c>
      <c r="T262" s="120">
        <v>44526.588194444441</v>
      </c>
      <c r="U262" s="120">
        <v>44537.458333333336</v>
      </c>
      <c r="V262" s="21" t="s">
        <v>2757</v>
      </c>
      <c r="W262" s="760">
        <v>1</v>
      </c>
      <c r="X262" s="62">
        <v>44546</v>
      </c>
      <c r="Y262" s="62">
        <v>44546</v>
      </c>
      <c r="Z262" s="62">
        <v>44561</v>
      </c>
      <c r="AA262" s="617"/>
      <c r="AB262" s="617"/>
      <c r="AC262" s="617"/>
      <c r="AD262" s="24" t="s">
        <v>2316</v>
      </c>
      <c r="AE262" s="24">
        <v>1938700055</v>
      </c>
      <c r="AF262" s="41" t="s">
        <v>2317</v>
      </c>
      <c r="AG262" s="552" t="s">
        <v>2459</v>
      </c>
      <c r="AH262" s="20" t="s">
        <v>1837</v>
      </c>
    </row>
    <row r="263" spans="2:34" ht="20.25" customHeight="1">
      <c r="B263" s="655">
        <v>260</v>
      </c>
      <c r="C263" s="24" t="s">
        <v>2751</v>
      </c>
      <c r="D263" s="24" t="s">
        <v>1360</v>
      </c>
      <c r="E263" s="661" t="s">
        <v>2318</v>
      </c>
      <c r="F263" s="740">
        <v>2021</v>
      </c>
      <c r="G263" s="658" t="s">
        <v>1104</v>
      </c>
      <c r="H263" s="20" t="s">
        <v>2301</v>
      </c>
      <c r="I263" s="24" t="s">
        <v>975</v>
      </c>
      <c r="J263" s="797"/>
      <c r="K263" s="772"/>
      <c r="L263" s="843" t="s">
        <v>2954</v>
      </c>
      <c r="M263" s="612">
        <v>106511730</v>
      </c>
      <c r="N263" s="828"/>
      <c r="O263" s="804"/>
      <c r="P263" s="62">
        <v>44552</v>
      </c>
      <c r="Q263" s="62">
        <v>44557</v>
      </c>
      <c r="R263" s="622">
        <f t="shared" si="3"/>
        <v>5</v>
      </c>
      <c r="S263" s="14" t="s">
        <v>2806</v>
      </c>
      <c r="T263" s="120">
        <v>44530.824999999997</v>
      </c>
      <c r="U263" s="120">
        <v>44536.458333333336</v>
      </c>
      <c r="V263" s="21"/>
      <c r="W263" s="760">
        <v>359</v>
      </c>
      <c r="X263" s="62">
        <v>44546</v>
      </c>
      <c r="Y263" s="62">
        <v>44546</v>
      </c>
      <c r="Z263" s="62">
        <v>44561</v>
      </c>
      <c r="AA263" s="617"/>
      <c r="AB263" s="793" t="s">
        <v>2948</v>
      </c>
      <c r="AC263" s="793" t="s">
        <v>2948</v>
      </c>
      <c r="AD263" s="24" t="s">
        <v>2319</v>
      </c>
      <c r="AE263" s="24">
        <v>5121218646</v>
      </c>
      <c r="AF263" s="41" t="s">
        <v>2320</v>
      </c>
      <c r="AG263" s="552" t="s">
        <v>2460</v>
      </c>
      <c r="AH263" s="20" t="s">
        <v>1740</v>
      </c>
    </row>
    <row r="264" spans="2:34" ht="20.25" customHeight="1">
      <c r="B264" s="655">
        <v>261</v>
      </c>
      <c r="C264" s="24" t="s">
        <v>2751</v>
      </c>
      <c r="D264" s="24" t="s">
        <v>1873</v>
      </c>
      <c r="E264" s="661" t="s">
        <v>2322</v>
      </c>
      <c r="F264" s="740">
        <v>2021</v>
      </c>
      <c r="G264" s="658" t="s">
        <v>1104</v>
      </c>
      <c r="H264" s="20" t="s">
        <v>2321</v>
      </c>
      <c r="I264" s="24" t="s">
        <v>975</v>
      </c>
      <c r="J264" s="797"/>
      <c r="K264" s="772"/>
      <c r="L264" s="843" t="s">
        <v>2954</v>
      </c>
      <c r="M264" s="612">
        <v>32063180</v>
      </c>
      <c r="N264" s="828"/>
      <c r="O264" s="804"/>
      <c r="P264" s="62">
        <v>44558</v>
      </c>
      <c r="Q264" s="62">
        <v>44559</v>
      </c>
      <c r="R264" s="622">
        <f t="shared" si="3"/>
        <v>1</v>
      </c>
      <c r="S264" s="14" t="s">
        <v>2807</v>
      </c>
      <c r="T264" s="120">
        <v>44539.669444444444</v>
      </c>
      <c r="U264" s="120">
        <v>44543.458333333336</v>
      </c>
      <c r="V264" s="21" t="s">
        <v>2766</v>
      </c>
      <c r="W264" s="760">
        <v>560</v>
      </c>
      <c r="X264" s="62">
        <v>44546</v>
      </c>
      <c r="Y264" s="62">
        <v>44546</v>
      </c>
      <c r="Z264" s="62">
        <v>44557</v>
      </c>
      <c r="AA264" s="617"/>
      <c r="AB264" s="793" t="s">
        <v>2948</v>
      </c>
      <c r="AC264" s="793" t="s">
        <v>2948</v>
      </c>
      <c r="AD264" s="24" t="s">
        <v>2323</v>
      </c>
      <c r="AE264" s="24">
        <v>3691700756</v>
      </c>
      <c r="AF264" s="41" t="s">
        <v>2324</v>
      </c>
      <c r="AG264" s="552" t="s">
        <v>2461</v>
      </c>
      <c r="AH264" s="20" t="s">
        <v>1740</v>
      </c>
    </row>
    <row r="265" spans="2:34" ht="20.25" customHeight="1">
      <c r="B265" s="655">
        <v>262</v>
      </c>
      <c r="C265" s="24" t="s">
        <v>2751</v>
      </c>
      <c r="D265" s="24" t="s">
        <v>1727</v>
      </c>
      <c r="E265" s="661" t="s">
        <v>2326</v>
      </c>
      <c r="F265" s="740">
        <v>2021</v>
      </c>
      <c r="G265" s="658" t="s">
        <v>1134</v>
      </c>
      <c r="H265" s="20" t="s">
        <v>1948</v>
      </c>
      <c r="I265" s="24" t="s">
        <v>1724</v>
      </c>
      <c r="J265" s="797"/>
      <c r="K265" s="808" t="s">
        <v>2949</v>
      </c>
      <c r="L265" s="841" t="s">
        <v>2954</v>
      </c>
      <c r="M265" s="612">
        <v>21100000</v>
      </c>
      <c r="N265" s="827"/>
      <c r="O265" s="772"/>
      <c r="P265" s="62">
        <v>44553</v>
      </c>
      <c r="Q265" s="62">
        <v>44557</v>
      </c>
      <c r="R265" s="622">
        <f t="shared" si="3"/>
        <v>4</v>
      </c>
      <c r="S265" s="14" t="s">
        <v>2808</v>
      </c>
      <c r="T265" s="120">
        <v>44526.732638888891</v>
      </c>
      <c r="U265" s="120">
        <v>44537.458333333336</v>
      </c>
      <c r="V265" s="21" t="s">
        <v>430</v>
      </c>
      <c r="W265" s="760">
        <v>1</v>
      </c>
      <c r="X265" s="62">
        <v>44551</v>
      </c>
      <c r="Y265" s="62">
        <v>44551</v>
      </c>
      <c r="Z265" s="62">
        <v>44641</v>
      </c>
      <c r="AA265" s="617"/>
      <c r="AB265" s="617"/>
      <c r="AC265" s="617"/>
      <c r="AD265" s="24" t="s">
        <v>2327</v>
      </c>
      <c r="AE265" s="24">
        <v>1998102200</v>
      </c>
      <c r="AF265" s="41" t="s">
        <v>2328</v>
      </c>
      <c r="AG265" s="552" t="s">
        <v>2462</v>
      </c>
      <c r="AH265" s="20" t="s">
        <v>1837</v>
      </c>
    </row>
    <row r="266" spans="2:34" ht="20.25" customHeight="1">
      <c r="B266" s="655">
        <v>263</v>
      </c>
      <c r="C266" s="24" t="s">
        <v>2751</v>
      </c>
      <c r="D266" s="24" t="s">
        <v>1877</v>
      </c>
      <c r="E266" s="661" t="s">
        <v>2329</v>
      </c>
      <c r="F266" s="740">
        <v>2021</v>
      </c>
      <c r="G266" s="658" t="s">
        <v>1134</v>
      </c>
      <c r="H266" s="20" t="s">
        <v>2314</v>
      </c>
      <c r="I266" s="24" t="s">
        <v>2941</v>
      </c>
      <c r="J266" s="658" t="s">
        <v>2952</v>
      </c>
      <c r="K266" s="808" t="s">
        <v>2949</v>
      </c>
      <c r="L266" s="841" t="s">
        <v>2954</v>
      </c>
      <c r="M266" s="612">
        <v>10400000</v>
      </c>
      <c r="N266" s="827"/>
      <c r="O266" s="772"/>
      <c r="P266" s="731" t="s">
        <v>2363</v>
      </c>
      <c r="Q266" s="731" t="s">
        <v>2363</v>
      </c>
      <c r="R266" s="731"/>
      <c r="S266" s="622" t="s">
        <v>2388</v>
      </c>
      <c r="T266" s="622" t="s">
        <v>2388</v>
      </c>
      <c r="U266" s="622" t="s">
        <v>2388</v>
      </c>
      <c r="V266" s="755" t="s">
        <v>2388</v>
      </c>
      <c r="W266" s="759" t="s">
        <v>2881</v>
      </c>
      <c r="X266" s="62">
        <v>44545</v>
      </c>
      <c r="Y266" s="62">
        <v>44545</v>
      </c>
      <c r="Z266" s="62">
        <v>44666</v>
      </c>
      <c r="AA266" s="617"/>
      <c r="AB266" s="617"/>
      <c r="AC266" s="617"/>
      <c r="AD266" s="24" t="s">
        <v>2330</v>
      </c>
      <c r="AE266" s="24">
        <v>2298200586</v>
      </c>
      <c r="AF266" s="41" t="s">
        <v>2331</v>
      </c>
      <c r="AG266" s="552" t="s">
        <v>2401</v>
      </c>
      <c r="AH266" s="20" t="s">
        <v>1938</v>
      </c>
    </row>
    <row r="267" spans="2:34" ht="20.25" customHeight="1">
      <c r="B267" s="655">
        <v>264</v>
      </c>
      <c r="C267" s="24" t="s">
        <v>2751</v>
      </c>
      <c r="D267" s="24" t="s">
        <v>1906</v>
      </c>
      <c r="E267" s="661" t="s">
        <v>2333</v>
      </c>
      <c r="F267" s="740">
        <v>2021</v>
      </c>
      <c r="G267" s="658" t="s">
        <v>1104</v>
      </c>
      <c r="H267" s="20" t="s">
        <v>1907</v>
      </c>
      <c r="I267" s="24" t="s">
        <v>1724</v>
      </c>
      <c r="J267" s="797"/>
      <c r="K267" s="808" t="s">
        <v>2949</v>
      </c>
      <c r="L267" s="841" t="s">
        <v>2954</v>
      </c>
      <c r="M267" s="612">
        <v>17600000</v>
      </c>
      <c r="N267" s="828"/>
      <c r="O267" s="804"/>
      <c r="P267" s="62">
        <v>44559</v>
      </c>
      <c r="Q267" s="62">
        <v>44561</v>
      </c>
      <c r="R267" s="622">
        <f>DATEDIF(P267,Q267,"d")</f>
        <v>2</v>
      </c>
      <c r="S267" s="14" t="s">
        <v>2809</v>
      </c>
      <c r="T267" s="120">
        <v>44516.616666666669</v>
      </c>
      <c r="U267" s="120">
        <v>44525.458333333336</v>
      </c>
      <c r="V267" s="21" t="s">
        <v>2757</v>
      </c>
      <c r="W267" s="760" t="s">
        <v>2881</v>
      </c>
      <c r="X267" s="62">
        <v>44554</v>
      </c>
      <c r="Y267" s="62">
        <v>44554</v>
      </c>
      <c r="Z267" s="62">
        <v>44584</v>
      </c>
      <c r="AA267" s="617"/>
      <c r="AB267" s="793" t="s">
        <v>2948</v>
      </c>
      <c r="AC267" s="793" t="s">
        <v>2948</v>
      </c>
      <c r="AD267" s="24" t="s">
        <v>2334</v>
      </c>
      <c r="AE267" s="24">
        <v>7778101409</v>
      </c>
      <c r="AF267" s="20" t="s">
        <v>2335</v>
      </c>
      <c r="AG267" s="552" t="s">
        <v>2463</v>
      </c>
      <c r="AH267" s="20" t="s">
        <v>1936</v>
      </c>
    </row>
    <row r="268" spans="2:34" ht="20.25" customHeight="1">
      <c r="B268" s="655">
        <v>265</v>
      </c>
      <c r="C268" s="24" t="s">
        <v>2751</v>
      </c>
      <c r="D268" s="24" t="s">
        <v>2344</v>
      </c>
      <c r="E268" s="661" t="s">
        <v>2336</v>
      </c>
      <c r="F268" s="740">
        <v>2021</v>
      </c>
      <c r="G268" s="658" t="s">
        <v>1104</v>
      </c>
      <c r="H268" s="20" t="s">
        <v>1903</v>
      </c>
      <c r="I268" s="24" t="s">
        <v>1724</v>
      </c>
      <c r="J268" s="797"/>
      <c r="K268" s="808" t="s">
        <v>2949</v>
      </c>
      <c r="L268" s="841" t="s">
        <v>2954</v>
      </c>
      <c r="M268" s="612">
        <v>17531800</v>
      </c>
      <c r="N268" s="828"/>
      <c r="O268" s="804"/>
      <c r="P268" s="731" t="s">
        <v>2363</v>
      </c>
      <c r="Q268" s="731" t="s">
        <v>2363</v>
      </c>
      <c r="R268" s="731"/>
      <c r="S268" s="14" t="s">
        <v>2810</v>
      </c>
      <c r="T268" s="120">
        <v>44526.688888888886</v>
      </c>
      <c r="U268" s="120">
        <v>44532.458333333336</v>
      </c>
      <c r="V268" s="21" t="s">
        <v>2768</v>
      </c>
      <c r="W268" s="760" t="s">
        <v>2881</v>
      </c>
      <c r="X268" s="62">
        <v>44559</v>
      </c>
      <c r="Y268" s="62">
        <v>44559</v>
      </c>
      <c r="Z268" s="62">
        <v>44620</v>
      </c>
      <c r="AA268" s="617"/>
      <c r="AB268" s="793" t="s">
        <v>2948</v>
      </c>
      <c r="AC268" s="793" t="s">
        <v>2948</v>
      </c>
      <c r="AD268" s="24" t="s">
        <v>2337</v>
      </c>
      <c r="AE268" s="24">
        <v>1138150993</v>
      </c>
      <c r="AF268" s="20" t="s">
        <v>2338</v>
      </c>
      <c r="AG268" s="552" t="s">
        <v>2464</v>
      </c>
      <c r="AH268" s="20" t="s">
        <v>1938</v>
      </c>
    </row>
    <row r="269" spans="2:34" ht="20.25" customHeight="1">
      <c r="B269" s="655">
        <v>266</v>
      </c>
      <c r="C269" s="24" t="s">
        <v>2751</v>
      </c>
      <c r="D269" s="24" t="s">
        <v>1759</v>
      </c>
      <c r="E269" s="661" t="s">
        <v>2339</v>
      </c>
      <c r="F269" s="740">
        <v>2021</v>
      </c>
      <c r="G269" s="658" t="s">
        <v>1104</v>
      </c>
      <c r="H269" s="20" t="s">
        <v>2299</v>
      </c>
      <c r="I269" s="24" t="s">
        <v>529</v>
      </c>
      <c r="J269" s="797"/>
      <c r="K269" s="767"/>
      <c r="L269" s="842" t="s">
        <v>2954</v>
      </c>
      <c r="M269" s="53">
        <v>367572090</v>
      </c>
      <c r="N269" s="823"/>
      <c r="O269" s="800"/>
      <c r="P269" s="62">
        <v>44559</v>
      </c>
      <c r="Q269" s="62">
        <v>44561</v>
      </c>
      <c r="R269" s="622">
        <f>DATEDIF(P269,Q269,"d")</f>
        <v>2</v>
      </c>
      <c r="S269" s="14" t="s">
        <v>2811</v>
      </c>
      <c r="T269" s="120">
        <v>44530.818055555559</v>
      </c>
      <c r="U269" s="120">
        <v>44536.458333333336</v>
      </c>
      <c r="V269" s="21" t="s">
        <v>430</v>
      </c>
      <c r="W269" s="760">
        <v>258</v>
      </c>
      <c r="X269" s="62">
        <v>44557</v>
      </c>
      <c r="Y269" s="62">
        <v>44557</v>
      </c>
      <c r="Z269" s="62">
        <v>44571</v>
      </c>
      <c r="AA269" s="617"/>
      <c r="AB269" s="793" t="s">
        <v>2948</v>
      </c>
      <c r="AC269" s="793" t="s">
        <v>2948</v>
      </c>
      <c r="AD269" s="24" t="s">
        <v>2340</v>
      </c>
      <c r="AE269" s="24">
        <v>6768601611</v>
      </c>
      <c r="AF269" s="20" t="s">
        <v>2341</v>
      </c>
      <c r="AG269" s="552" t="s">
        <v>2465</v>
      </c>
      <c r="AH269" s="20" t="s">
        <v>1740</v>
      </c>
    </row>
    <row r="270" spans="2:34" ht="20.25" customHeight="1">
      <c r="B270" s="655">
        <v>267</v>
      </c>
      <c r="C270" s="24" t="s">
        <v>2751</v>
      </c>
      <c r="D270" s="24" t="s">
        <v>1871</v>
      </c>
      <c r="E270" s="661" t="s">
        <v>2343</v>
      </c>
      <c r="F270" s="740">
        <v>2021</v>
      </c>
      <c r="G270" s="658" t="s">
        <v>1134</v>
      </c>
      <c r="H270" s="20" t="s">
        <v>1942</v>
      </c>
      <c r="I270" s="24" t="s">
        <v>1724</v>
      </c>
      <c r="J270" s="797"/>
      <c r="K270" s="800" t="s">
        <v>2949</v>
      </c>
      <c r="L270" s="842" t="s">
        <v>2954</v>
      </c>
      <c r="M270" s="53">
        <v>167231450</v>
      </c>
      <c r="N270" s="777"/>
      <c r="O270" s="767"/>
      <c r="P270" s="557">
        <v>44560</v>
      </c>
      <c r="Q270" s="557">
        <v>44561</v>
      </c>
      <c r="R270" s="622">
        <f>DATEDIF(P270,Q270,"d")</f>
        <v>1</v>
      </c>
      <c r="S270" s="14" t="s">
        <v>2812</v>
      </c>
      <c r="T270" s="120">
        <v>44531.763888888891</v>
      </c>
      <c r="U270" s="120">
        <v>44543.458333333336</v>
      </c>
      <c r="V270" s="21" t="s">
        <v>430</v>
      </c>
      <c r="W270" s="760">
        <v>1</v>
      </c>
      <c r="X270" s="62">
        <v>44560</v>
      </c>
      <c r="Y270" s="62">
        <v>44560</v>
      </c>
      <c r="Z270" s="62">
        <v>44802</v>
      </c>
      <c r="AA270" s="617"/>
      <c r="AB270" s="617"/>
      <c r="AC270" s="617"/>
      <c r="AD270" s="24" t="s">
        <v>2345</v>
      </c>
      <c r="AE270" s="24">
        <v>1298661597</v>
      </c>
      <c r="AF270" s="20" t="s">
        <v>2346</v>
      </c>
      <c r="AG270" s="552" t="s">
        <v>2466</v>
      </c>
      <c r="AH270" s="20" t="s">
        <v>1837</v>
      </c>
    </row>
    <row r="271" spans="2:34" ht="20.25" customHeight="1">
      <c r="B271" s="655">
        <v>268</v>
      </c>
      <c r="C271" s="24" t="s">
        <v>2751</v>
      </c>
      <c r="D271" s="24" t="s">
        <v>1906</v>
      </c>
      <c r="E271" s="661" t="s">
        <v>2347</v>
      </c>
      <c r="F271" s="740">
        <v>2021</v>
      </c>
      <c r="G271" s="658" t="s">
        <v>1104</v>
      </c>
      <c r="H271" s="20" t="s">
        <v>2303</v>
      </c>
      <c r="I271" s="24" t="s">
        <v>975</v>
      </c>
      <c r="J271" s="797"/>
      <c r="K271" s="767"/>
      <c r="L271" s="842" t="s">
        <v>2954</v>
      </c>
      <c r="M271" s="53">
        <v>19390000</v>
      </c>
      <c r="N271" s="823"/>
      <c r="O271" s="800"/>
      <c r="P271" s="731" t="s">
        <v>2363</v>
      </c>
      <c r="Q271" s="731" t="s">
        <v>2363</v>
      </c>
      <c r="R271" s="731"/>
      <c r="S271" s="14" t="s">
        <v>2813</v>
      </c>
      <c r="T271" s="120">
        <v>44537.615972222222</v>
      </c>
      <c r="U271" s="120">
        <v>44543.458333333336</v>
      </c>
      <c r="V271" s="21" t="s">
        <v>430</v>
      </c>
      <c r="W271" s="760">
        <v>202</v>
      </c>
      <c r="X271" s="62">
        <v>44560</v>
      </c>
      <c r="Y271" s="62">
        <v>44560</v>
      </c>
      <c r="Z271" s="62">
        <v>44616</v>
      </c>
      <c r="AA271" s="617"/>
      <c r="AB271" s="793" t="s">
        <v>2948</v>
      </c>
      <c r="AC271" s="793" t="s">
        <v>2948</v>
      </c>
      <c r="AD271" s="24" t="s">
        <v>2348</v>
      </c>
      <c r="AE271" s="24">
        <v>4030863457</v>
      </c>
      <c r="AF271" s="20" t="s">
        <v>2349</v>
      </c>
      <c r="AG271" s="552" t="s">
        <v>2467</v>
      </c>
      <c r="AH271" s="20" t="s">
        <v>1740</v>
      </c>
    </row>
    <row r="272" spans="2:34" ht="20.25" customHeight="1">
      <c r="B272" s="655">
        <v>269</v>
      </c>
      <c r="C272" s="24" t="s">
        <v>2751</v>
      </c>
      <c r="D272" s="24" t="s">
        <v>2351</v>
      </c>
      <c r="E272" s="661" t="s">
        <v>2350</v>
      </c>
      <c r="F272" s="740">
        <v>2021</v>
      </c>
      <c r="G272" s="658" t="s">
        <v>1134</v>
      </c>
      <c r="H272" s="20" t="s">
        <v>1947</v>
      </c>
      <c r="I272" s="24" t="s">
        <v>975</v>
      </c>
      <c r="J272" s="797"/>
      <c r="K272" s="767"/>
      <c r="L272" s="842" t="s">
        <v>2954</v>
      </c>
      <c r="M272" s="53">
        <v>123079000</v>
      </c>
      <c r="N272" s="777"/>
      <c r="O272" s="767"/>
      <c r="P272" s="731" t="s">
        <v>2363</v>
      </c>
      <c r="Q272" s="731" t="s">
        <v>2363</v>
      </c>
      <c r="R272" s="731"/>
      <c r="S272" s="14" t="s">
        <v>2814</v>
      </c>
      <c r="T272" s="120">
        <v>44531.755555555559</v>
      </c>
      <c r="U272" s="120">
        <v>44543.458333333336</v>
      </c>
      <c r="V272" s="21" t="s">
        <v>430</v>
      </c>
      <c r="W272" s="760">
        <v>7</v>
      </c>
      <c r="X272" s="62">
        <v>44558</v>
      </c>
      <c r="Y272" s="62">
        <v>44558</v>
      </c>
      <c r="Z272" s="62">
        <v>44651</v>
      </c>
      <c r="AA272" s="617"/>
      <c r="AB272" s="617"/>
      <c r="AC272" s="617"/>
      <c r="AD272" s="24" t="s">
        <v>2352</v>
      </c>
      <c r="AE272" s="24">
        <v>1168148332</v>
      </c>
      <c r="AF272" s="20" t="s">
        <v>1818</v>
      </c>
      <c r="AG272" s="552" t="s">
        <v>2468</v>
      </c>
      <c r="AH272" s="20" t="s">
        <v>1740</v>
      </c>
    </row>
    <row r="273" spans="2:34" ht="20.25" customHeight="1" thickBot="1">
      <c r="B273" s="655">
        <v>270</v>
      </c>
      <c r="C273" s="677" t="s">
        <v>2751</v>
      </c>
      <c r="D273" s="677" t="s">
        <v>2342</v>
      </c>
      <c r="E273" s="678" t="s">
        <v>2353</v>
      </c>
      <c r="F273" s="740">
        <v>2021</v>
      </c>
      <c r="G273" s="679" t="s">
        <v>1134</v>
      </c>
      <c r="H273" s="680" t="s">
        <v>2332</v>
      </c>
      <c r="I273" s="677" t="s">
        <v>2941</v>
      </c>
      <c r="J273" s="679" t="s">
        <v>2952</v>
      </c>
      <c r="K273" s="805" t="s">
        <v>2949</v>
      </c>
      <c r="L273" s="844" t="s">
        <v>2954</v>
      </c>
      <c r="M273" s="681">
        <v>42460000</v>
      </c>
      <c r="N273" s="778"/>
      <c r="O273" s="768"/>
      <c r="P273" s="732" t="s">
        <v>2363</v>
      </c>
      <c r="Q273" s="732" t="s">
        <v>2363</v>
      </c>
      <c r="R273" s="732"/>
      <c r="S273" s="835" t="s">
        <v>2388</v>
      </c>
      <c r="T273" s="835" t="s">
        <v>2388</v>
      </c>
      <c r="U273" s="835" t="s">
        <v>2388</v>
      </c>
      <c r="V273" s="836" t="s">
        <v>2388</v>
      </c>
      <c r="W273" s="765" t="s">
        <v>2881</v>
      </c>
      <c r="X273" s="682">
        <v>44561</v>
      </c>
      <c r="Y273" s="682">
        <v>44562</v>
      </c>
      <c r="Z273" s="682">
        <v>45046</v>
      </c>
      <c r="AA273" s="783"/>
      <c r="AB273" s="783"/>
      <c r="AC273" s="783"/>
      <c r="AD273" s="677" t="s">
        <v>120</v>
      </c>
      <c r="AE273" s="677">
        <v>1283283917</v>
      </c>
      <c r="AF273" s="680" t="s">
        <v>2354</v>
      </c>
      <c r="AG273" s="552" t="s">
        <v>2469</v>
      </c>
      <c r="AH273" s="680" t="s">
        <v>2355</v>
      </c>
    </row>
    <row r="274" spans="2:34" ht="20.25" customHeight="1" thickTop="1">
      <c r="B274" s="655">
        <v>271</v>
      </c>
      <c r="C274" s="49" t="s">
        <v>2751</v>
      </c>
      <c r="D274" s="49" t="s">
        <v>1726</v>
      </c>
      <c r="E274" s="665" t="s">
        <v>2360</v>
      </c>
      <c r="F274" s="742">
        <v>2022</v>
      </c>
      <c r="G274" s="686" t="s">
        <v>1104</v>
      </c>
      <c r="H274" s="613" t="s">
        <v>2662</v>
      </c>
      <c r="I274" s="944" t="s">
        <v>975</v>
      </c>
      <c r="J274" s="699" t="s">
        <v>2562</v>
      </c>
      <c r="K274" s="105">
        <v>94691775</v>
      </c>
      <c r="L274" s="105">
        <v>94820200</v>
      </c>
      <c r="M274" s="105">
        <v>79774000</v>
      </c>
      <c r="N274" s="829"/>
      <c r="O274" s="803"/>
      <c r="P274" s="733" t="s">
        <v>2363</v>
      </c>
      <c r="Q274" s="733" t="s">
        <v>2363</v>
      </c>
      <c r="R274" s="733"/>
      <c r="S274" s="689" t="s">
        <v>2815</v>
      </c>
      <c r="T274" s="691">
        <v>44545.758333333331</v>
      </c>
      <c r="U274" s="691">
        <v>44551.458333333336</v>
      </c>
      <c r="V274" s="837"/>
      <c r="W274" s="838">
        <v>426</v>
      </c>
      <c r="X274" s="666">
        <v>44564</v>
      </c>
      <c r="Y274" s="666">
        <v>44564</v>
      </c>
      <c r="Z274" s="666">
        <v>44926</v>
      </c>
      <c r="AA274" s="779">
        <v>44926</v>
      </c>
      <c r="AB274" s="795" t="s">
        <v>2948</v>
      </c>
      <c r="AC274" s="795" t="s">
        <v>2948</v>
      </c>
      <c r="AD274" s="49" t="s">
        <v>2356</v>
      </c>
      <c r="AE274" s="49">
        <v>2823000797</v>
      </c>
      <c r="AF274" s="613" t="s">
        <v>2357</v>
      </c>
      <c r="AG274" s="552" t="s">
        <v>2470</v>
      </c>
      <c r="AH274" s="613" t="s">
        <v>1740</v>
      </c>
    </row>
    <row r="275" spans="2:34" ht="20.25" customHeight="1">
      <c r="B275" s="655">
        <v>272</v>
      </c>
      <c r="C275" s="24" t="s">
        <v>2751</v>
      </c>
      <c r="D275" s="24" t="s">
        <v>1360</v>
      </c>
      <c r="E275" s="661" t="s">
        <v>2603</v>
      </c>
      <c r="F275" s="740">
        <v>2022</v>
      </c>
      <c r="G275" s="658" t="s">
        <v>1134</v>
      </c>
      <c r="H275" s="20" t="s">
        <v>2663</v>
      </c>
      <c r="I275" s="76" t="s">
        <v>1724</v>
      </c>
      <c r="J275" s="698" t="s">
        <v>1296</v>
      </c>
      <c r="K275" s="808" t="s">
        <v>2949</v>
      </c>
      <c r="L275" s="105">
        <v>23300000</v>
      </c>
      <c r="M275" s="53">
        <v>21120000</v>
      </c>
      <c r="N275" s="777" t="s">
        <v>2953</v>
      </c>
      <c r="O275" s="767" t="s">
        <v>2953</v>
      </c>
      <c r="P275" s="734"/>
      <c r="Q275" s="734"/>
      <c r="R275" s="734"/>
      <c r="S275" s="14" t="s">
        <v>2816</v>
      </c>
      <c r="T275" s="120">
        <v>44565.428472222222</v>
      </c>
      <c r="U275" s="120">
        <v>44578.458333333336</v>
      </c>
      <c r="V275" s="21" t="s">
        <v>430</v>
      </c>
      <c r="W275" s="760">
        <v>1</v>
      </c>
      <c r="X275" s="62">
        <v>44564</v>
      </c>
      <c r="Y275" s="62">
        <v>44564</v>
      </c>
      <c r="Z275" s="616">
        <v>44667</v>
      </c>
      <c r="AA275" s="617"/>
      <c r="AB275" s="617"/>
      <c r="AC275" s="617"/>
      <c r="AD275" s="24" t="s">
        <v>453</v>
      </c>
      <c r="AE275" s="24">
        <v>1388186001</v>
      </c>
      <c r="AF275" s="20" t="s">
        <v>455</v>
      </c>
      <c r="AG275" s="552" t="s">
        <v>2471</v>
      </c>
      <c r="AH275" s="20" t="s">
        <v>1837</v>
      </c>
    </row>
    <row r="276" spans="2:34" ht="20.25" customHeight="1">
      <c r="B276" s="655">
        <v>273</v>
      </c>
      <c r="C276" s="24" t="s">
        <v>2751</v>
      </c>
      <c r="D276" s="24" t="s">
        <v>2390</v>
      </c>
      <c r="E276" s="661" t="s">
        <v>2604</v>
      </c>
      <c r="F276" s="740">
        <v>2022</v>
      </c>
      <c r="G276" s="658" t="s">
        <v>1134</v>
      </c>
      <c r="H276" s="20" t="s">
        <v>2664</v>
      </c>
      <c r="I276" s="76" t="s">
        <v>975</v>
      </c>
      <c r="J276" s="698" t="s">
        <v>2562</v>
      </c>
      <c r="K276" s="53">
        <v>14453075</v>
      </c>
      <c r="L276" s="53">
        <v>14491800</v>
      </c>
      <c r="M276" s="53">
        <v>12747900</v>
      </c>
      <c r="N276" s="777"/>
      <c r="O276" s="767"/>
      <c r="P276" s="734"/>
      <c r="Q276" s="734"/>
      <c r="R276" s="734"/>
      <c r="S276" s="14" t="s">
        <v>2817</v>
      </c>
      <c r="T276" s="120">
        <v>44565.411111111112</v>
      </c>
      <c r="U276" s="120">
        <v>44571.458333333336</v>
      </c>
      <c r="V276" s="21" t="s">
        <v>430</v>
      </c>
      <c r="W276" s="760">
        <v>4</v>
      </c>
      <c r="X276" s="62">
        <v>44578</v>
      </c>
      <c r="Y276" s="62">
        <v>44578</v>
      </c>
      <c r="Z276" s="62">
        <v>44667</v>
      </c>
      <c r="AA276" s="617"/>
      <c r="AB276" s="617"/>
      <c r="AC276" s="617"/>
      <c r="AD276" s="24" t="s">
        <v>2391</v>
      </c>
      <c r="AE276" s="24">
        <v>1138801884</v>
      </c>
      <c r="AF276" s="20" t="s">
        <v>2392</v>
      </c>
      <c r="AG276" s="20" t="s">
        <v>2472</v>
      </c>
      <c r="AH276" s="20" t="s">
        <v>1740</v>
      </c>
    </row>
    <row r="277" spans="2:34" ht="20.25" customHeight="1">
      <c r="B277" s="655">
        <v>274</v>
      </c>
      <c r="C277" s="24" t="s">
        <v>2751</v>
      </c>
      <c r="D277" s="24" t="s">
        <v>2344</v>
      </c>
      <c r="E277" s="661" t="s">
        <v>2605</v>
      </c>
      <c r="F277" s="740">
        <v>2022</v>
      </c>
      <c r="G277" s="658" t="s">
        <v>1104</v>
      </c>
      <c r="H277" s="20" t="s">
        <v>2665</v>
      </c>
      <c r="I277" s="76" t="s">
        <v>975</v>
      </c>
      <c r="J277" s="698" t="s">
        <v>2562</v>
      </c>
      <c r="K277" s="53">
        <v>32801000</v>
      </c>
      <c r="L277" s="53">
        <v>33033000</v>
      </c>
      <c r="M277" s="53">
        <v>27633230</v>
      </c>
      <c r="N277" s="823"/>
      <c r="O277" s="800"/>
      <c r="P277" s="734"/>
      <c r="Q277" s="734"/>
      <c r="R277" s="734"/>
      <c r="S277" s="14" t="s">
        <v>2818</v>
      </c>
      <c r="T277" s="120">
        <v>44567.643055555556</v>
      </c>
      <c r="U277" s="120">
        <v>44573.458333333336</v>
      </c>
      <c r="V277" s="21" t="s">
        <v>430</v>
      </c>
      <c r="W277" s="760">
        <v>1627</v>
      </c>
      <c r="X277" s="62">
        <v>44579</v>
      </c>
      <c r="Y277" s="62">
        <v>44579</v>
      </c>
      <c r="Z277" s="62">
        <v>44943</v>
      </c>
      <c r="AA277" s="617"/>
      <c r="AB277" s="793" t="s">
        <v>2948</v>
      </c>
      <c r="AC277" s="793" t="s">
        <v>2948</v>
      </c>
      <c r="AD277" s="24" t="s">
        <v>2473</v>
      </c>
      <c r="AE277" s="24">
        <v>5161501605</v>
      </c>
      <c r="AF277" s="20" t="s">
        <v>2474</v>
      </c>
      <c r="AG277" s="20" t="s">
        <v>2475</v>
      </c>
      <c r="AH277" s="20" t="s">
        <v>1740</v>
      </c>
    </row>
    <row r="278" spans="2:34" ht="20.25" customHeight="1">
      <c r="B278" s="655">
        <v>275</v>
      </c>
      <c r="C278" s="24" t="s">
        <v>2751</v>
      </c>
      <c r="D278" s="24" t="s">
        <v>1871</v>
      </c>
      <c r="E278" s="661" t="s">
        <v>2606</v>
      </c>
      <c r="F278" s="740">
        <v>2022</v>
      </c>
      <c r="G278" s="658" t="s">
        <v>1104</v>
      </c>
      <c r="H278" s="20" t="s">
        <v>2666</v>
      </c>
      <c r="I278" s="76" t="s">
        <v>2941</v>
      </c>
      <c r="J278" s="698" t="s">
        <v>430</v>
      </c>
      <c r="K278" s="808" t="s">
        <v>2949</v>
      </c>
      <c r="L278" s="809"/>
      <c r="M278" s="53">
        <v>16500000</v>
      </c>
      <c r="N278" s="823"/>
      <c r="O278" s="800"/>
      <c r="P278" s="734"/>
      <c r="Q278" s="734"/>
      <c r="R278" s="734"/>
      <c r="S278" s="622" t="s">
        <v>2388</v>
      </c>
      <c r="T278" s="622" t="s">
        <v>2388</v>
      </c>
      <c r="U278" s="622" t="s">
        <v>2388</v>
      </c>
      <c r="V278" s="755" t="s">
        <v>2388</v>
      </c>
      <c r="W278" s="759" t="s">
        <v>2881</v>
      </c>
      <c r="X278" s="62">
        <v>44585</v>
      </c>
      <c r="Y278" s="62">
        <v>44585</v>
      </c>
      <c r="Z278" s="62">
        <v>44615</v>
      </c>
      <c r="AA278" s="617"/>
      <c r="AB278" s="793" t="s">
        <v>2948</v>
      </c>
      <c r="AC278" s="793" t="s">
        <v>2948</v>
      </c>
      <c r="AD278" s="24" t="s">
        <v>14</v>
      </c>
      <c r="AE278" s="24">
        <v>3018174419</v>
      </c>
      <c r="AF278" s="20" t="s">
        <v>162</v>
      </c>
      <c r="AG278" s="20" t="s">
        <v>2476</v>
      </c>
      <c r="AH278" s="20" t="s">
        <v>1938</v>
      </c>
    </row>
    <row r="279" spans="2:34" ht="20.25" customHeight="1">
      <c r="B279" s="655">
        <v>276</v>
      </c>
      <c r="C279" s="24" t="s">
        <v>2751</v>
      </c>
      <c r="D279" s="24" t="s">
        <v>1873</v>
      </c>
      <c r="E279" s="661" t="s">
        <v>2607</v>
      </c>
      <c r="F279" s="740">
        <v>2022</v>
      </c>
      <c r="G279" s="658" t="s">
        <v>1134</v>
      </c>
      <c r="H279" s="20" t="s">
        <v>2667</v>
      </c>
      <c r="I279" s="76" t="s">
        <v>2941</v>
      </c>
      <c r="J279" s="698" t="s">
        <v>430</v>
      </c>
      <c r="K279" s="808" t="s">
        <v>2949</v>
      </c>
      <c r="L279" s="809"/>
      <c r="M279" s="53">
        <v>21032000</v>
      </c>
      <c r="N279" s="777"/>
      <c r="O279" s="767"/>
      <c r="P279" s="734"/>
      <c r="Q279" s="734"/>
      <c r="R279" s="734"/>
      <c r="S279" s="622" t="s">
        <v>2388</v>
      </c>
      <c r="T279" s="622" t="s">
        <v>2388</v>
      </c>
      <c r="U279" s="622" t="s">
        <v>2388</v>
      </c>
      <c r="V279" s="755" t="s">
        <v>2388</v>
      </c>
      <c r="W279" s="759" t="s">
        <v>2881</v>
      </c>
      <c r="X279" s="62">
        <v>44585</v>
      </c>
      <c r="Y279" s="62">
        <v>44585</v>
      </c>
      <c r="Z279" s="62">
        <v>44615</v>
      </c>
      <c r="AA279" s="617"/>
      <c r="AB279" s="617"/>
      <c r="AC279" s="617"/>
      <c r="AD279" s="24" t="s">
        <v>2477</v>
      </c>
      <c r="AE279" s="24">
        <v>8494900554</v>
      </c>
      <c r="AF279" s="20" t="s">
        <v>2478</v>
      </c>
      <c r="AG279" s="20" t="s">
        <v>2479</v>
      </c>
      <c r="AH279" s="20" t="s">
        <v>1938</v>
      </c>
    </row>
    <row r="280" spans="2:34" ht="20.25" customHeight="1">
      <c r="B280" s="655">
        <v>277</v>
      </c>
      <c r="C280" s="24" t="s">
        <v>2751</v>
      </c>
      <c r="D280" s="24" t="s">
        <v>2344</v>
      </c>
      <c r="E280" s="661" t="s">
        <v>2608</v>
      </c>
      <c r="F280" s="740">
        <v>2022</v>
      </c>
      <c r="G280" s="658" t="s">
        <v>1134</v>
      </c>
      <c r="H280" s="20" t="s">
        <v>2668</v>
      </c>
      <c r="I280" s="76" t="s">
        <v>1724</v>
      </c>
      <c r="J280" s="698" t="s">
        <v>1296</v>
      </c>
      <c r="K280" s="808" t="s">
        <v>2949</v>
      </c>
      <c r="L280" s="809"/>
      <c r="M280" s="53">
        <v>29018000</v>
      </c>
      <c r="N280" s="777"/>
      <c r="O280" s="767"/>
      <c r="P280" s="734"/>
      <c r="Q280" s="734"/>
      <c r="R280" s="734"/>
      <c r="S280" s="14" t="s">
        <v>2816</v>
      </c>
      <c r="T280" s="120">
        <v>44565.428472222222</v>
      </c>
      <c r="U280" s="120">
        <v>44578.458333333336</v>
      </c>
      <c r="V280" s="21" t="s">
        <v>430</v>
      </c>
      <c r="W280" s="760">
        <v>1</v>
      </c>
      <c r="X280" s="62">
        <v>44586</v>
      </c>
      <c r="Y280" s="62">
        <v>44586</v>
      </c>
      <c r="Z280" s="62">
        <v>44620</v>
      </c>
      <c r="AA280" s="560"/>
      <c r="AB280" s="560"/>
      <c r="AC280" s="560"/>
      <c r="AD280" s="24" t="s">
        <v>453</v>
      </c>
      <c r="AE280" s="24">
        <v>1388186001</v>
      </c>
      <c r="AF280" s="20" t="s">
        <v>455</v>
      </c>
      <c r="AG280" s="552" t="s">
        <v>2471</v>
      </c>
      <c r="AH280" s="20" t="s">
        <v>1837</v>
      </c>
    </row>
    <row r="281" spans="2:34" ht="20.25" customHeight="1">
      <c r="B281" s="655">
        <v>278</v>
      </c>
      <c r="C281" s="24" t="s">
        <v>2751</v>
      </c>
      <c r="D281" s="24" t="s">
        <v>1906</v>
      </c>
      <c r="E281" s="661" t="s">
        <v>2609</v>
      </c>
      <c r="F281" s="740">
        <v>2022</v>
      </c>
      <c r="G281" s="658" t="s">
        <v>1134</v>
      </c>
      <c r="H281" s="20" t="s">
        <v>2720</v>
      </c>
      <c r="I281" s="76" t="s">
        <v>1724</v>
      </c>
      <c r="J281" s="698" t="s">
        <v>1296</v>
      </c>
      <c r="K281" s="808" t="s">
        <v>2949</v>
      </c>
      <c r="L281" s="809"/>
      <c r="M281" s="53">
        <v>44000000</v>
      </c>
      <c r="N281" s="777"/>
      <c r="O281" s="767"/>
      <c r="P281" s="734"/>
      <c r="Q281" s="734"/>
      <c r="R281" s="734"/>
      <c r="S281" s="14" t="s">
        <v>2819</v>
      </c>
      <c r="T281" s="120">
        <v>44554.62222222222</v>
      </c>
      <c r="U281" s="120">
        <v>44565.458333333336</v>
      </c>
      <c r="V281" s="21" t="s">
        <v>2757</v>
      </c>
      <c r="W281" s="760" t="s">
        <v>2881</v>
      </c>
      <c r="X281" s="62">
        <v>44602</v>
      </c>
      <c r="Y281" s="62">
        <v>44606</v>
      </c>
      <c r="Z281" s="62">
        <v>44695</v>
      </c>
      <c r="AA281" s="617"/>
      <c r="AB281" s="617"/>
      <c r="AC281" s="617"/>
      <c r="AD281" s="24" t="s">
        <v>2480</v>
      </c>
      <c r="AE281" s="24">
        <v>5248101066</v>
      </c>
      <c r="AF281" s="20" t="s">
        <v>2481</v>
      </c>
      <c r="AG281" s="20" t="s">
        <v>2482</v>
      </c>
      <c r="AH281" s="20" t="s">
        <v>2483</v>
      </c>
    </row>
    <row r="282" spans="2:34" ht="20.25" customHeight="1">
      <c r="B282" s="655">
        <v>279</v>
      </c>
      <c r="C282" s="24" t="s">
        <v>2751</v>
      </c>
      <c r="D282" s="24" t="s">
        <v>1360</v>
      </c>
      <c r="E282" s="661" t="s">
        <v>2610</v>
      </c>
      <c r="F282" s="740">
        <v>2022</v>
      </c>
      <c r="G282" s="658" t="s">
        <v>1134</v>
      </c>
      <c r="H282" s="20" t="s">
        <v>2669</v>
      </c>
      <c r="I282" s="76" t="s">
        <v>1724</v>
      </c>
      <c r="J282" s="698" t="s">
        <v>1296</v>
      </c>
      <c r="K282" s="808" t="s">
        <v>2949</v>
      </c>
      <c r="L282" s="809"/>
      <c r="M282" s="53">
        <v>28779110</v>
      </c>
      <c r="N282" s="777"/>
      <c r="O282" s="767"/>
      <c r="P282" s="734"/>
      <c r="Q282" s="734"/>
      <c r="R282" s="734"/>
      <c r="S282" s="14" t="s">
        <v>2820</v>
      </c>
      <c r="T282" s="120">
        <v>44567.659722222219</v>
      </c>
      <c r="U282" s="120">
        <v>44578.458333333336</v>
      </c>
      <c r="V282" s="21" t="s">
        <v>430</v>
      </c>
      <c r="W282" s="760">
        <v>1</v>
      </c>
      <c r="X282" s="62">
        <v>44603</v>
      </c>
      <c r="Y282" s="62">
        <v>44603</v>
      </c>
      <c r="Z282" s="62">
        <v>44722</v>
      </c>
      <c r="AA282" s="617"/>
      <c r="AB282" s="617"/>
      <c r="AC282" s="617"/>
      <c r="AD282" s="24" t="s">
        <v>453</v>
      </c>
      <c r="AE282" s="24">
        <v>1388186001</v>
      </c>
      <c r="AF282" s="20" t="s">
        <v>455</v>
      </c>
      <c r="AG282" s="552" t="s">
        <v>2471</v>
      </c>
      <c r="AH282" s="20" t="s">
        <v>1837</v>
      </c>
    </row>
    <row r="283" spans="2:34" ht="20.25" customHeight="1">
      <c r="B283" s="655">
        <v>280</v>
      </c>
      <c r="C283" s="24" t="s">
        <v>2751</v>
      </c>
      <c r="D283" s="24" t="s">
        <v>2389</v>
      </c>
      <c r="E283" s="661" t="s">
        <v>2611</v>
      </c>
      <c r="F283" s="740">
        <v>2022</v>
      </c>
      <c r="G283" s="658" t="s">
        <v>1134</v>
      </c>
      <c r="H283" s="20" t="s">
        <v>2670</v>
      </c>
      <c r="I283" s="76" t="s">
        <v>2941</v>
      </c>
      <c r="J283" s="698" t="s">
        <v>430</v>
      </c>
      <c r="K283" s="808" t="s">
        <v>2949</v>
      </c>
      <c r="L283" s="809"/>
      <c r="M283" s="53">
        <v>22264000</v>
      </c>
      <c r="N283" s="777"/>
      <c r="O283" s="767"/>
      <c r="P283" s="734"/>
      <c r="Q283" s="734"/>
      <c r="R283" s="734"/>
      <c r="S283" s="622" t="s">
        <v>2388</v>
      </c>
      <c r="T283" s="622" t="s">
        <v>2388</v>
      </c>
      <c r="U283" s="622" t="s">
        <v>2388</v>
      </c>
      <c r="V283" s="755" t="s">
        <v>2388</v>
      </c>
      <c r="W283" s="759" t="s">
        <v>2881</v>
      </c>
      <c r="X283" s="62">
        <v>44602</v>
      </c>
      <c r="Y283" s="62">
        <v>44606</v>
      </c>
      <c r="Z283" s="62">
        <v>44685</v>
      </c>
      <c r="AA283" s="617"/>
      <c r="AB283" s="617"/>
      <c r="AC283" s="617"/>
      <c r="AD283" s="24" t="s">
        <v>2484</v>
      </c>
      <c r="AE283" s="24">
        <v>1388204063</v>
      </c>
      <c r="AF283" s="20" t="s">
        <v>2485</v>
      </c>
      <c r="AG283" s="20" t="s">
        <v>2486</v>
      </c>
      <c r="AH283" s="20" t="s">
        <v>1938</v>
      </c>
    </row>
    <row r="284" spans="2:34" ht="20.25" customHeight="1">
      <c r="B284" s="655">
        <v>281</v>
      </c>
      <c r="C284" s="24" t="s">
        <v>2751</v>
      </c>
      <c r="D284" s="24" t="s">
        <v>1360</v>
      </c>
      <c r="E284" s="661" t="s">
        <v>2612</v>
      </c>
      <c r="F284" s="740">
        <v>2022</v>
      </c>
      <c r="G284" s="658" t="s">
        <v>1104</v>
      </c>
      <c r="H284" s="20" t="s">
        <v>2671</v>
      </c>
      <c r="I284" s="76" t="s">
        <v>975</v>
      </c>
      <c r="J284" s="698" t="s">
        <v>2562</v>
      </c>
      <c r="K284" s="53">
        <v>93484825</v>
      </c>
      <c r="L284" s="845">
        <v>93247000</v>
      </c>
      <c r="M284" s="53">
        <v>78760200</v>
      </c>
      <c r="N284" s="823"/>
      <c r="O284" s="800"/>
      <c r="P284" s="734"/>
      <c r="Q284" s="734"/>
      <c r="R284" s="734"/>
      <c r="S284" s="14" t="s">
        <v>2821</v>
      </c>
      <c r="T284" s="120">
        <v>44580.78402777778</v>
      </c>
      <c r="U284" s="120">
        <v>44586.458333333336</v>
      </c>
      <c r="V284" s="14" t="s">
        <v>430</v>
      </c>
      <c r="W284" s="846">
        <v>92</v>
      </c>
      <c r="X284" s="62">
        <v>44606</v>
      </c>
      <c r="Y284" s="62">
        <v>44641</v>
      </c>
      <c r="Z284" s="62">
        <v>44641</v>
      </c>
      <c r="AA284" s="617"/>
      <c r="AB284" s="793" t="s">
        <v>2948</v>
      </c>
      <c r="AC284" s="793" t="s">
        <v>2948</v>
      </c>
      <c r="AD284" s="24" t="s">
        <v>2487</v>
      </c>
      <c r="AE284" s="24">
        <v>4758700433</v>
      </c>
      <c r="AF284" s="20" t="s">
        <v>2489</v>
      </c>
      <c r="AG284" s="20" t="s">
        <v>2488</v>
      </c>
      <c r="AH284" s="20" t="s">
        <v>1740</v>
      </c>
    </row>
    <row r="285" spans="2:34" ht="20.25" customHeight="1">
      <c r="B285" s="655">
        <v>282</v>
      </c>
      <c r="C285" s="24" t="s">
        <v>2751</v>
      </c>
      <c r="D285" s="24" t="s">
        <v>2490</v>
      </c>
      <c r="E285" s="661" t="s">
        <v>2613</v>
      </c>
      <c r="F285" s="740">
        <v>2022</v>
      </c>
      <c r="G285" s="658" t="s">
        <v>1134</v>
      </c>
      <c r="H285" s="20" t="s">
        <v>2672</v>
      </c>
      <c r="I285" s="76" t="s">
        <v>529</v>
      </c>
      <c r="J285" s="698" t="s">
        <v>2562</v>
      </c>
      <c r="K285" s="839">
        <v>683577525</v>
      </c>
      <c r="L285" s="833"/>
      <c r="M285" s="53">
        <v>630948310</v>
      </c>
      <c r="N285" s="777"/>
      <c r="O285" s="767"/>
      <c r="P285" s="734"/>
      <c r="Q285" s="734"/>
      <c r="R285" s="734"/>
      <c r="S285" s="650" t="s">
        <v>2862</v>
      </c>
      <c r="T285" s="120">
        <v>44581</v>
      </c>
      <c r="U285" s="120">
        <v>44587</v>
      </c>
      <c r="V285" s="21" t="s">
        <v>430</v>
      </c>
      <c r="W285" s="760">
        <v>4</v>
      </c>
      <c r="X285" s="62">
        <v>44607</v>
      </c>
      <c r="Y285" s="62">
        <v>44607</v>
      </c>
      <c r="Z285" s="62">
        <v>44729</v>
      </c>
      <c r="AA285" s="560"/>
      <c r="AB285" s="560"/>
      <c r="AC285" s="560"/>
      <c r="AD285" s="24" t="s">
        <v>1931</v>
      </c>
      <c r="AE285" s="24">
        <v>1168136248</v>
      </c>
      <c r="AF285" s="20" t="s">
        <v>1714</v>
      </c>
      <c r="AG285" s="20" t="s">
        <v>2422</v>
      </c>
      <c r="AH285" s="20" t="s">
        <v>1740</v>
      </c>
    </row>
    <row r="286" spans="2:34" ht="20.25" customHeight="1">
      <c r="B286" s="655">
        <v>283</v>
      </c>
      <c r="C286" s="24" t="s">
        <v>2751</v>
      </c>
      <c r="D286" s="24" t="s">
        <v>2344</v>
      </c>
      <c r="E286" s="661" t="s">
        <v>2614</v>
      </c>
      <c r="F286" s="740">
        <v>2022</v>
      </c>
      <c r="G286" s="658" t="s">
        <v>1134</v>
      </c>
      <c r="H286" s="20" t="s">
        <v>2673</v>
      </c>
      <c r="I286" s="76" t="s">
        <v>2941</v>
      </c>
      <c r="J286" s="698" t="s">
        <v>430</v>
      </c>
      <c r="K286" s="808" t="s">
        <v>2949</v>
      </c>
      <c r="L286" s="809"/>
      <c r="M286" s="53">
        <v>36740000</v>
      </c>
      <c r="N286" s="777"/>
      <c r="O286" s="767"/>
      <c r="P286" s="734"/>
      <c r="Q286" s="734"/>
      <c r="R286" s="734"/>
      <c r="S286" s="622" t="s">
        <v>2388</v>
      </c>
      <c r="T286" s="622" t="s">
        <v>2388</v>
      </c>
      <c r="U286" s="622" t="s">
        <v>2388</v>
      </c>
      <c r="V286" s="755" t="s">
        <v>2388</v>
      </c>
      <c r="W286" s="759" t="s">
        <v>2881</v>
      </c>
      <c r="X286" s="62">
        <v>44608</v>
      </c>
      <c r="Y286" s="62">
        <v>44610</v>
      </c>
      <c r="Z286" s="62">
        <v>45838</v>
      </c>
      <c r="AA286" s="617"/>
      <c r="AB286" s="617"/>
      <c r="AC286" s="617"/>
      <c r="AD286" s="24" t="s">
        <v>260</v>
      </c>
      <c r="AE286" s="24">
        <v>2038128023</v>
      </c>
      <c r="AF286" s="20" t="s">
        <v>1802</v>
      </c>
      <c r="AG286" s="20" t="s">
        <v>2402</v>
      </c>
      <c r="AH286" s="20" t="s">
        <v>1934</v>
      </c>
    </row>
    <row r="287" spans="2:34" ht="20.25" customHeight="1">
      <c r="B287" s="655">
        <v>284</v>
      </c>
      <c r="C287" s="24" t="s">
        <v>2751</v>
      </c>
      <c r="D287" s="24" t="s">
        <v>2344</v>
      </c>
      <c r="E287" s="661" t="s">
        <v>2615</v>
      </c>
      <c r="F287" s="740">
        <v>2022</v>
      </c>
      <c r="G287" s="658" t="s">
        <v>1134</v>
      </c>
      <c r="H287" s="20" t="s">
        <v>2674</v>
      </c>
      <c r="I287" s="76" t="s">
        <v>2941</v>
      </c>
      <c r="J287" s="698" t="s">
        <v>430</v>
      </c>
      <c r="K287" s="808" t="s">
        <v>2949</v>
      </c>
      <c r="L287" s="809"/>
      <c r="M287" s="53">
        <v>371800000</v>
      </c>
      <c r="N287" s="777"/>
      <c r="O287" s="767"/>
      <c r="P287" s="734"/>
      <c r="Q287" s="734"/>
      <c r="R287" s="734"/>
      <c r="S287" s="622" t="s">
        <v>2388</v>
      </c>
      <c r="T287" s="622" t="s">
        <v>2388</v>
      </c>
      <c r="U287" s="622" t="s">
        <v>2388</v>
      </c>
      <c r="V287" s="755" t="s">
        <v>2388</v>
      </c>
      <c r="W287" s="759" t="s">
        <v>2881</v>
      </c>
      <c r="X287" s="62">
        <v>44613</v>
      </c>
      <c r="Y287" s="62">
        <v>44613</v>
      </c>
      <c r="Z287" s="62">
        <v>44926</v>
      </c>
      <c r="AA287" s="617"/>
      <c r="AB287" s="617"/>
      <c r="AC287" s="617"/>
      <c r="AD287" s="24" t="s">
        <v>259</v>
      </c>
      <c r="AE287" s="24">
        <v>1288636042</v>
      </c>
      <c r="AF287" s="20" t="s">
        <v>296</v>
      </c>
      <c r="AG287" s="20" t="s">
        <v>2405</v>
      </c>
      <c r="AH287" s="20" t="s">
        <v>1934</v>
      </c>
    </row>
    <row r="288" spans="2:34" ht="20.25" customHeight="1">
      <c r="B288" s="655">
        <v>285</v>
      </c>
      <c r="C288" s="24" t="s">
        <v>2751</v>
      </c>
      <c r="D288" s="24" t="s">
        <v>1726</v>
      </c>
      <c r="E288" s="661" t="s">
        <v>2616</v>
      </c>
      <c r="F288" s="740">
        <v>2022</v>
      </c>
      <c r="G288" s="658" t="s">
        <v>1104</v>
      </c>
      <c r="H288" s="20" t="s">
        <v>2675</v>
      </c>
      <c r="I288" s="76" t="s">
        <v>2941</v>
      </c>
      <c r="J288" s="698" t="s">
        <v>430</v>
      </c>
      <c r="K288" s="808" t="s">
        <v>2949</v>
      </c>
      <c r="L288" s="809"/>
      <c r="M288" s="53">
        <v>20900000</v>
      </c>
      <c r="N288" s="823"/>
      <c r="O288" s="800"/>
      <c r="P288" s="734"/>
      <c r="Q288" s="734"/>
      <c r="R288" s="734"/>
      <c r="S288" s="622" t="s">
        <v>2388</v>
      </c>
      <c r="T288" s="622" t="s">
        <v>2388</v>
      </c>
      <c r="U288" s="622" t="s">
        <v>2388</v>
      </c>
      <c r="V288" s="755" t="s">
        <v>2388</v>
      </c>
      <c r="W288" s="759" t="s">
        <v>2881</v>
      </c>
      <c r="X288" s="62">
        <v>44615</v>
      </c>
      <c r="Y288" s="62">
        <v>44615</v>
      </c>
      <c r="Z288" s="62">
        <v>44926</v>
      </c>
      <c r="AA288" s="617"/>
      <c r="AB288" s="793" t="s">
        <v>2948</v>
      </c>
      <c r="AC288" s="793" t="s">
        <v>2948</v>
      </c>
      <c r="AD288" s="24" t="s">
        <v>508</v>
      </c>
      <c r="AE288" s="24">
        <v>1078640480</v>
      </c>
      <c r="AF288" s="41" t="s">
        <v>442</v>
      </c>
      <c r="AG288" s="20" t="s">
        <v>2440</v>
      </c>
      <c r="AH288" s="20" t="s">
        <v>1938</v>
      </c>
    </row>
    <row r="289" spans="2:34" ht="20.25" customHeight="1">
      <c r="B289" s="655">
        <v>286</v>
      </c>
      <c r="C289" s="24" t="s">
        <v>2751</v>
      </c>
      <c r="D289" s="24" t="s">
        <v>1873</v>
      </c>
      <c r="E289" s="661" t="s">
        <v>2617</v>
      </c>
      <c r="F289" s="740">
        <v>2022</v>
      </c>
      <c r="G289" s="658" t="s">
        <v>1134</v>
      </c>
      <c r="H289" s="20" t="s">
        <v>2676</v>
      </c>
      <c r="I289" s="76" t="s">
        <v>2941</v>
      </c>
      <c r="J289" s="698" t="s">
        <v>430</v>
      </c>
      <c r="K289" s="808" t="s">
        <v>2949</v>
      </c>
      <c r="L289" s="809"/>
      <c r="M289" s="53">
        <v>11030000</v>
      </c>
      <c r="N289" s="777"/>
      <c r="O289" s="767"/>
      <c r="P289" s="734"/>
      <c r="Q289" s="734"/>
      <c r="R289" s="734"/>
      <c r="S289" s="622" t="s">
        <v>2388</v>
      </c>
      <c r="T289" s="622" t="s">
        <v>2388</v>
      </c>
      <c r="U289" s="622" t="s">
        <v>2388</v>
      </c>
      <c r="V289" s="755" t="s">
        <v>2388</v>
      </c>
      <c r="W289" s="759" t="s">
        <v>2881</v>
      </c>
      <c r="X289" s="62">
        <v>44620</v>
      </c>
      <c r="Y289" s="62">
        <v>44620</v>
      </c>
      <c r="Z289" s="62">
        <v>44865</v>
      </c>
      <c r="AA289" s="617"/>
      <c r="AB289" s="617"/>
      <c r="AC289" s="617"/>
      <c r="AD289" s="24" t="s">
        <v>2491</v>
      </c>
      <c r="AE289" s="24">
        <v>1223528071</v>
      </c>
      <c r="AF289" s="20" t="s">
        <v>2492</v>
      </c>
      <c r="AG289" s="20" t="s">
        <v>2493</v>
      </c>
      <c r="AH289" s="20" t="s">
        <v>1938</v>
      </c>
    </row>
    <row r="290" spans="2:34" ht="20.25" customHeight="1">
      <c r="B290" s="655">
        <v>287</v>
      </c>
      <c r="C290" s="24" t="s">
        <v>2751</v>
      </c>
      <c r="D290" s="24" t="s">
        <v>2494</v>
      </c>
      <c r="E290" s="661" t="s">
        <v>2618</v>
      </c>
      <c r="F290" s="740">
        <v>2022</v>
      </c>
      <c r="G290" s="658" t="s">
        <v>609</v>
      </c>
      <c r="H290" s="20" t="s">
        <v>2677</v>
      </c>
      <c r="I290" s="76" t="s">
        <v>2941</v>
      </c>
      <c r="J290" s="698" t="s">
        <v>430</v>
      </c>
      <c r="K290" s="808" t="s">
        <v>2949</v>
      </c>
      <c r="L290" s="809"/>
      <c r="M290" s="53">
        <v>17559000</v>
      </c>
      <c r="N290" s="777"/>
      <c r="O290" s="767"/>
      <c r="P290" s="734"/>
      <c r="Q290" s="734"/>
      <c r="R290" s="734"/>
      <c r="S290" s="622" t="s">
        <v>2388</v>
      </c>
      <c r="T290" s="622" t="s">
        <v>2388</v>
      </c>
      <c r="U290" s="622" t="s">
        <v>2388</v>
      </c>
      <c r="V290" s="755" t="s">
        <v>2388</v>
      </c>
      <c r="W290" s="759" t="s">
        <v>2881</v>
      </c>
      <c r="X290" s="62">
        <v>44617</v>
      </c>
      <c r="Y290" s="62">
        <v>44620</v>
      </c>
      <c r="Z290" s="62">
        <v>44653</v>
      </c>
      <c r="AA290" s="617"/>
      <c r="AB290" s="793" t="s">
        <v>2948</v>
      </c>
      <c r="AC290" s="793" t="s">
        <v>2948</v>
      </c>
      <c r="AD290" s="24" t="s">
        <v>2498</v>
      </c>
      <c r="AE290" s="24">
        <v>1138609204</v>
      </c>
      <c r="AF290" s="20" t="s">
        <v>2499</v>
      </c>
      <c r="AG290" s="20" t="s">
        <v>2500</v>
      </c>
      <c r="AH290" s="20" t="s">
        <v>2501</v>
      </c>
    </row>
    <row r="291" spans="2:34" ht="20.25" customHeight="1">
      <c r="B291" s="655">
        <v>288</v>
      </c>
      <c r="C291" s="24" t="s">
        <v>2751</v>
      </c>
      <c r="D291" s="24" t="s">
        <v>1906</v>
      </c>
      <c r="E291" s="661" t="s">
        <v>2619</v>
      </c>
      <c r="F291" s="740">
        <v>2022</v>
      </c>
      <c r="G291" s="658" t="s">
        <v>1134</v>
      </c>
      <c r="H291" s="20" t="s">
        <v>2678</v>
      </c>
      <c r="I291" s="76" t="s">
        <v>529</v>
      </c>
      <c r="J291" s="698" t="s">
        <v>2562</v>
      </c>
      <c r="K291" s="839">
        <v>21876575</v>
      </c>
      <c r="L291" s="833"/>
      <c r="M291" s="53">
        <v>14711200</v>
      </c>
      <c r="N291" s="777"/>
      <c r="O291" s="767"/>
      <c r="P291" s="734"/>
      <c r="Q291" s="734"/>
      <c r="R291" s="734"/>
      <c r="S291" s="14" t="s">
        <v>2822</v>
      </c>
      <c r="T291" s="120">
        <v>44624.618750000001</v>
      </c>
      <c r="U291" s="120">
        <v>44630.458333333336</v>
      </c>
      <c r="V291" s="21" t="s">
        <v>430</v>
      </c>
      <c r="W291" s="760">
        <v>4</v>
      </c>
      <c r="X291" s="62">
        <v>44637</v>
      </c>
      <c r="Y291" s="62">
        <v>44637</v>
      </c>
      <c r="Z291" s="62">
        <v>44651</v>
      </c>
      <c r="AA291" s="617"/>
      <c r="AB291" s="617"/>
      <c r="AC291" s="617"/>
      <c r="AD291" s="24" t="s">
        <v>2495</v>
      </c>
      <c r="AE291" s="24">
        <v>2028148370</v>
      </c>
      <c r="AF291" s="20" t="s">
        <v>2496</v>
      </c>
      <c r="AG291" s="20" t="s">
        <v>2497</v>
      </c>
      <c r="AH291" s="20" t="s">
        <v>1740</v>
      </c>
    </row>
    <row r="292" spans="2:34" ht="20.25" customHeight="1">
      <c r="B292" s="655">
        <v>289</v>
      </c>
      <c r="C292" s="24" t="s">
        <v>2751</v>
      </c>
      <c r="D292" s="24" t="s">
        <v>1360</v>
      </c>
      <c r="E292" s="661" t="s">
        <v>2620</v>
      </c>
      <c r="F292" s="740">
        <v>2022</v>
      </c>
      <c r="G292" s="658" t="s">
        <v>1104</v>
      </c>
      <c r="H292" s="20" t="s">
        <v>2679</v>
      </c>
      <c r="I292" s="76" t="s">
        <v>975</v>
      </c>
      <c r="J292" s="698" t="s">
        <v>2562</v>
      </c>
      <c r="K292" s="839">
        <v>124303725</v>
      </c>
      <c r="L292" s="833"/>
      <c r="M292" s="53">
        <v>104725130</v>
      </c>
      <c r="N292" s="823"/>
      <c r="O292" s="800"/>
      <c r="P292" s="734"/>
      <c r="Q292" s="734"/>
      <c r="R292" s="734"/>
      <c r="S292" s="14" t="s">
        <v>2823</v>
      </c>
      <c r="T292" s="120">
        <v>44617.569444444445</v>
      </c>
      <c r="U292" s="120">
        <v>44623.458333333336</v>
      </c>
      <c r="V292" s="21" t="s">
        <v>430</v>
      </c>
      <c r="W292" s="760">
        <v>391</v>
      </c>
      <c r="X292" s="62">
        <v>44634</v>
      </c>
      <c r="Y292" s="62">
        <v>44635</v>
      </c>
      <c r="Z292" s="62">
        <v>44999</v>
      </c>
      <c r="AA292" s="617"/>
      <c r="AB292" s="793" t="s">
        <v>2948</v>
      </c>
      <c r="AC292" s="793" t="s">
        <v>2948</v>
      </c>
      <c r="AD292" s="24" t="s">
        <v>2502</v>
      </c>
      <c r="AE292" s="24">
        <v>8978601881</v>
      </c>
      <c r="AF292" s="20" t="s">
        <v>2503</v>
      </c>
      <c r="AG292" s="20" t="s">
        <v>2504</v>
      </c>
      <c r="AH292" s="20" t="s">
        <v>1740</v>
      </c>
    </row>
    <row r="293" spans="2:34" ht="20.25" customHeight="1">
      <c r="B293" s="655">
        <v>290</v>
      </c>
      <c r="C293" s="24" t="s">
        <v>2751</v>
      </c>
      <c r="D293" s="24" t="s">
        <v>2522</v>
      </c>
      <c r="E293" s="661" t="s">
        <v>2621</v>
      </c>
      <c r="F293" s="740">
        <v>2022</v>
      </c>
      <c r="G293" s="658" t="s">
        <v>1104</v>
      </c>
      <c r="H293" s="20" t="s">
        <v>2680</v>
      </c>
      <c r="I293" s="76" t="s">
        <v>2941</v>
      </c>
      <c r="J293" s="698" t="s">
        <v>430</v>
      </c>
      <c r="K293" s="808" t="s">
        <v>2949</v>
      </c>
      <c r="L293" s="809"/>
      <c r="M293" s="53">
        <v>25927000</v>
      </c>
      <c r="N293" s="823"/>
      <c r="O293" s="800"/>
      <c r="P293" s="734"/>
      <c r="Q293" s="734"/>
      <c r="R293" s="734"/>
      <c r="S293" s="622" t="s">
        <v>2388</v>
      </c>
      <c r="T293" s="622" t="s">
        <v>2388</v>
      </c>
      <c r="U293" s="622" t="s">
        <v>2388</v>
      </c>
      <c r="V293" s="755" t="s">
        <v>2388</v>
      </c>
      <c r="W293" s="759" t="s">
        <v>2881</v>
      </c>
      <c r="X293" s="62">
        <v>44637</v>
      </c>
      <c r="Y293" s="62">
        <v>44637</v>
      </c>
      <c r="Z293" s="62">
        <v>44691</v>
      </c>
      <c r="AA293" s="560"/>
      <c r="AB293" s="789" t="s">
        <v>2948</v>
      </c>
      <c r="AC293" s="789" t="s">
        <v>2948</v>
      </c>
      <c r="AD293" s="24" t="s">
        <v>2505</v>
      </c>
      <c r="AE293" s="24">
        <v>1148678363</v>
      </c>
      <c r="AF293" s="20" t="s">
        <v>2506</v>
      </c>
      <c r="AG293" s="20" t="s">
        <v>2507</v>
      </c>
      <c r="AH293" s="20" t="s">
        <v>1937</v>
      </c>
    </row>
    <row r="294" spans="2:34" ht="20.25" customHeight="1">
      <c r="B294" s="655">
        <v>291</v>
      </c>
      <c r="C294" s="24" t="s">
        <v>2751</v>
      </c>
      <c r="D294" s="24" t="s">
        <v>1905</v>
      </c>
      <c r="E294" s="661" t="s">
        <v>2622</v>
      </c>
      <c r="F294" s="740">
        <v>2022</v>
      </c>
      <c r="G294" s="658" t="s">
        <v>1104</v>
      </c>
      <c r="H294" s="20" t="s">
        <v>2681</v>
      </c>
      <c r="I294" s="76" t="s">
        <v>975</v>
      </c>
      <c r="J294" s="698" t="s">
        <v>2562</v>
      </c>
      <c r="K294" s="839">
        <v>66056650</v>
      </c>
      <c r="L294" s="833"/>
      <c r="M294" s="53">
        <v>55665200</v>
      </c>
      <c r="N294" s="823"/>
      <c r="O294" s="800"/>
      <c r="P294" s="734"/>
      <c r="Q294" s="734"/>
      <c r="R294" s="734"/>
      <c r="S294" s="14" t="s">
        <v>2824</v>
      </c>
      <c r="T294" s="120">
        <v>44623.629166666666</v>
      </c>
      <c r="U294" s="120">
        <v>44630.458333333336</v>
      </c>
      <c r="V294" s="21" t="s">
        <v>430</v>
      </c>
      <c r="W294" s="760">
        <v>142</v>
      </c>
      <c r="X294" s="62">
        <v>44643</v>
      </c>
      <c r="Y294" s="62">
        <v>44643</v>
      </c>
      <c r="Z294" s="62">
        <v>44742</v>
      </c>
      <c r="AA294" s="617"/>
      <c r="AB294" s="793" t="s">
        <v>2948</v>
      </c>
      <c r="AC294" s="793" t="s">
        <v>2948</v>
      </c>
      <c r="AD294" s="24" t="s">
        <v>2508</v>
      </c>
      <c r="AE294" s="24">
        <v>5191501676</v>
      </c>
      <c r="AF294" s="20" t="s">
        <v>2509</v>
      </c>
      <c r="AG294" s="20" t="s">
        <v>2510</v>
      </c>
      <c r="AH294" s="20" t="s">
        <v>1740</v>
      </c>
    </row>
    <row r="295" spans="2:34" ht="20.25" customHeight="1">
      <c r="B295" s="655">
        <v>292</v>
      </c>
      <c r="C295" s="24" t="s">
        <v>2751</v>
      </c>
      <c r="D295" s="24" t="s">
        <v>2351</v>
      </c>
      <c r="E295" s="661" t="s">
        <v>2623</v>
      </c>
      <c r="F295" s="740">
        <v>2022</v>
      </c>
      <c r="G295" s="658" t="s">
        <v>1134</v>
      </c>
      <c r="H295" s="20" t="s">
        <v>2682</v>
      </c>
      <c r="I295" s="76" t="s">
        <v>1468</v>
      </c>
      <c r="J295" s="698" t="s">
        <v>2562</v>
      </c>
      <c r="K295" s="808" t="s">
        <v>2949</v>
      </c>
      <c r="L295" s="809"/>
      <c r="M295" s="53">
        <v>84131490</v>
      </c>
      <c r="N295" s="777"/>
      <c r="O295" s="767"/>
      <c r="P295" s="734"/>
      <c r="Q295" s="734"/>
      <c r="R295" s="734"/>
      <c r="S295" s="14" t="s">
        <v>2825</v>
      </c>
      <c r="T295" s="120">
        <v>44630.649305555555</v>
      </c>
      <c r="U295" s="120">
        <v>44636.458333333336</v>
      </c>
      <c r="V295" s="21" t="s">
        <v>430</v>
      </c>
      <c r="W295" s="760">
        <v>1</v>
      </c>
      <c r="X295" s="62">
        <v>44643</v>
      </c>
      <c r="Y295" s="62">
        <v>44643</v>
      </c>
      <c r="Z295" s="62">
        <v>44672</v>
      </c>
      <c r="AA295" s="617"/>
      <c r="AB295" s="617"/>
      <c r="AC295" s="617"/>
      <c r="AD295" s="24" t="s">
        <v>1827</v>
      </c>
      <c r="AE295" s="24">
        <v>1028132035</v>
      </c>
      <c r="AF295" s="20" t="s">
        <v>378</v>
      </c>
      <c r="AG295" s="20" t="s">
        <v>2511</v>
      </c>
      <c r="AH295" s="20" t="s">
        <v>1837</v>
      </c>
    </row>
    <row r="296" spans="2:34" ht="20.25" customHeight="1">
      <c r="B296" s="655">
        <v>293</v>
      </c>
      <c r="C296" s="24" t="s">
        <v>2751</v>
      </c>
      <c r="D296" s="24" t="s">
        <v>1726</v>
      </c>
      <c r="E296" s="661" t="s">
        <v>2624</v>
      </c>
      <c r="F296" s="740">
        <v>2022</v>
      </c>
      <c r="G296" s="658" t="s">
        <v>1104</v>
      </c>
      <c r="H296" s="20" t="s">
        <v>2683</v>
      </c>
      <c r="I296" s="76" t="s">
        <v>975</v>
      </c>
      <c r="J296" s="698" t="s">
        <v>2562</v>
      </c>
      <c r="K296" s="839">
        <v>35681625</v>
      </c>
      <c r="L296" s="833"/>
      <c r="M296" s="53">
        <v>30060400</v>
      </c>
      <c r="N296" s="823"/>
      <c r="O296" s="800"/>
      <c r="P296" s="734"/>
      <c r="Q296" s="734"/>
      <c r="R296" s="734"/>
      <c r="S296" s="14" t="s">
        <v>2826</v>
      </c>
      <c r="T296" s="120">
        <v>44631.69027777778</v>
      </c>
      <c r="U296" s="120">
        <v>44637.458333333336</v>
      </c>
      <c r="V296" s="21" t="s">
        <v>430</v>
      </c>
      <c r="W296" s="760">
        <v>203</v>
      </c>
      <c r="X296" s="62">
        <v>44643</v>
      </c>
      <c r="Y296" s="62">
        <v>44645</v>
      </c>
      <c r="Z296" s="62">
        <v>45010</v>
      </c>
      <c r="AA296" s="617"/>
      <c r="AB296" s="793" t="s">
        <v>2948</v>
      </c>
      <c r="AC296" s="793" t="s">
        <v>2948</v>
      </c>
      <c r="AD296" s="24" t="s">
        <v>2512</v>
      </c>
      <c r="AE296" s="24">
        <v>8918101078</v>
      </c>
      <c r="AF296" s="20" t="s">
        <v>2513</v>
      </c>
      <c r="AG296" s="20" t="s">
        <v>2488</v>
      </c>
      <c r="AH296" s="20" t="s">
        <v>1740</v>
      </c>
    </row>
    <row r="297" spans="2:34" ht="20.25" customHeight="1">
      <c r="B297" s="655">
        <v>294</v>
      </c>
      <c r="C297" s="24" t="s">
        <v>2751</v>
      </c>
      <c r="D297" s="24" t="s">
        <v>1726</v>
      </c>
      <c r="E297" s="661" t="s">
        <v>2625</v>
      </c>
      <c r="F297" s="740">
        <v>2022</v>
      </c>
      <c r="G297" s="658" t="s">
        <v>1134</v>
      </c>
      <c r="H297" s="20" t="s">
        <v>2684</v>
      </c>
      <c r="I297" s="76" t="s">
        <v>2941</v>
      </c>
      <c r="J297" s="698" t="s">
        <v>430</v>
      </c>
      <c r="K297" s="808" t="s">
        <v>2949</v>
      </c>
      <c r="L297" s="809"/>
      <c r="M297" s="53">
        <v>24541000</v>
      </c>
      <c r="N297" s="777"/>
      <c r="O297" s="767"/>
      <c r="P297" s="734"/>
      <c r="Q297" s="734"/>
      <c r="R297" s="734"/>
      <c r="S297" s="622" t="s">
        <v>2388</v>
      </c>
      <c r="T297" s="622" t="s">
        <v>2388</v>
      </c>
      <c r="U297" s="622" t="s">
        <v>2388</v>
      </c>
      <c r="V297" s="755" t="s">
        <v>2388</v>
      </c>
      <c r="W297" s="759" t="s">
        <v>2881</v>
      </c>
      <c r="X297" s="62">
        <v>44658</v>
      </c>
      <c r="Y297" s="62">
        <v>44658</v>
      </c>
      <c r="Z297" s="62">
        <v>44688</v>
      </c>
      <c r="AA297" s="617"/>
      <c r="AB297" s="617"/>
      <c r="AC297" s="617"/>
      <c r="AD297" s="24" t="s">
        <v>2514</v>
      </c>
      <c r="AE297" s="24">
        <v>3028800700</v>
      </c>
      <c r="AF297" s="20" t="s">
        <v>2515</v>
      </c>
      <c r="AG297" s="20" t="s">
        <v>2516</v>
      </c>
      <c r="AH297" s="20" t="s">
        <v>2355</v>
      </c>
    </row>
    <row r="298" spans="2:34" ht="20.25" customHeight="1">
      <c r="B298" s="655">
        <v>295</v>
      </c>
      <c r="C298" s="24" t="s">
        <v>2751</v>
      </c>
      <c r="D298" s="24" t="s">
        <v>1876</v>
      </c>
      <c r="E298" s="661" t="s">
        <v>2626</v>
      </c>
      <c r="F298" s="740">
        <v>2022</v>
      </c>
      <c r="G298" s="658" t="s">
        <v>1134</v>
      </c>
      <c r="H298" s="20" t="s">
        <v>2685</v>
      </c>
      <c r="I298" s="76" t="s">
        <v>1724</v>
      </c>
      <c r="J298" s="698" t="s">
        <v>1296</v>
      </c>
      <c r="K298" s="808" t="s">
        <v>2949</v>
      </c>
      <c r="L298" s="809"/>
      <c r="M298" s="53">
        <v>129545450</v>
      </c>
      <c r="N298" s="777"/>
      <c r="O298" s="767"/>
      <c r="P298" s="734"/>
      <c r="Q298" s="734"/>
      <c r="R298" s="734"/>
      <c r="S298" s="14" t="s">
        <v>2827</v>
      </c>
      <c r="T298" s="120">
        <v>44627.643750000003</v>
      </c>
      <c r="U298" s="120">
        <v>44638.458333333336</v>
      </c>
      <c r="V298" s="21" t="s">
        <v>430</v>
      </c>
      <c r="W298" s="760">
        <v>1</v>
      </c>
      <c r="X298" s="62">
        <v>44651</v>
      </c>
      <c r="Y298" s="62">
        <v>44652</v>
      </c>
      <c r="Z298" s="62">
        <v>44926</v>
      </c>
      <c r="AA298" s="617"/>
      <c r="AB298" s="617"/>
      <c r="AC298" s="617"/>
      <c r="AD298" s="24" t="s">
        <v>1715</v>
      </c>
      <c r="AE298" s="24">
        <v>2198200366</v>
      </c>
      <c r="AF298" s="20" t="s">
        <v>2517</v>
      </c>
      <c r="AG298" s="20" t="s">
        <v>2518</v>
      </c>
      <c r="AH298" s="20" t="s">
        <v>1837</v>
      </c>
    </row>
    <row r="299" spans="2:34" ht="20.25" customHeight="1">
      <c r="B299" s="655">
        <v>296</v>
      </c>
      <c r="C299" s="24" t="s">
        <v>2751</v>
      </c>
      <c r="D299" s="24" t="s">
        <v>2494</v>
      </c>
      <c r="E299" s="661" t="s">
        <v>2627</v>
      </c>
      <c r="F299" s="740">
        <v>2022</v>
      </c>
      <c r="G299" s="658" t="s">
        <v>609</v>
      </c>
      <c r="H299" s="20" t="s">
        <v>2686</v>
      </c>
      <c r="I299" s="76" t="s">
        <v>975</v>
      </c>
      <c r="J299" s="698" t="s">
        <v>2562</v>
      </c>
      <c r="K299" s="839">
        <v>304872625</v>
      </c>
      <c r="L299" s="833"/>
      <c r="M299" s="53">
        <v>303765220</v>
      </c>
      <c r="N299" s="777"/>
      <c r="O299" s="767"/>
      <c r="P299" s="734"/>
      <c r="Q299" s="734"/>
      <c r="R299" s="734"/>
      <c r="S299" s="14" t="s">
        <v>2828</v>
      </c>
      <c r="T299" s="120">
        <v>44643.714583333334</v>
      </c>
      <c r="U299" s="120">
        <v>44649.458333333336</v>
      </c>
      <c r="V299" s="21" t="s">
        <v>430</v>
      </c>
      <c r="W299" s="760">
        <v>2073</v>
      </c>
      <c r="X299" s="62">
        <v>44651</v>
      </c>
      <c r="Y299" s="62">
        <v>44652</v>
      </c>
      <c r="Z299" s="62">
        <v>44895</v>
      </c>
      <c r="AA299" s="617"/>
      <c r="AB299" s="793" t="s">
        <v>2948</v>
      </c>
      <c r="AC299" s="793" t="s">
        <v>2948</v>
      </c>
      <c r="AD299" s="24" t="s">
        <v>2519</v>
      </c>
      <c r="AE299" s="24">
        <v>2148759493</v>
      </c>
      <c r="AF299" s="20" t="s">
        <v>2520</v>
      </c>
      <c r="AG299" s="20" t="s">
        <v>2521</v>
      </c>
      <c r="AH299" s="20" t="s">
        <v>1740</v>
      </c>
    </row>
    <row r="300" spans="2:34" ht="20.25" customHeight="1">
      <c r="B300" s="655">
        <v>297</v>
      </c>
      <c r="C300" s="24" t="s">
        <v>2751</v>
      </c>
      <c r="D300" s="24" t="s">
        <v>1871</v>
      </c>
      <c r="E300" s="661" t="s">
        <v>2628</v>
      </c>
      <c r="F300" s="740">
        <v>2022</v>
      </c>
      <c r="G300" s="658" t="s">
        <v>1134</v>
      </c>
      <c r="H300" s="20" t="s">
        <v>2687</v>
      </c>
      <c r="I300" s="76" t="s">
        <v>2941</v>
      </c>
      <c r="J300" s="698" t="s">
        <v>430</v>
      </c>
      <c r="K300" s="808" t="s">
        <v>2949</v>
      </c>
      <c r="L300" s="809"/>
      <c r="M300" s="53">
        <v>8435270</v>
      </c>
      <c r="N300" s="777"/>
      <c r="O300" s="767"/>
      <c r="P300" s="734"/>
      <c r="Q300" s="734"/>
      <c r="R300" s="734"/>
      <c r="S300" s="622" t="s">
        <v>2388</v>
      </c>
      <c r="T300" s="622" t="s">
        <v>2388</v>
      </c>
      <c r="U300" s="622" t="s">
        <v>2388</v>
      </c>
      <c r="V300" s="755" t="s">
        <v>2388</v>
      </c>
      <c r="W300" s="759" t="s">
        <v>2881</v>
      </c>
      <c r="X300" s="62">
        <v>44658</v>
      </c>
      <c r="Y300" s="62">
        <v>44662</v>
      </c>
      <c r="Z300" s="62">
        <v>44732</v>
      </c>
      <c r="AA300" s="617"/>
      <c r="AB300" s="617"/>
      <c r="AC300" s="617"/>
      <c r="AD300" s="24" t="s">
        <v>2524</v>
      </c>
      <c r="AE300" s="24">
        <v>2068680023</v>
      </c>
      <c r="AF300" s="20" t="s">
        <v>2525</v>
      </c>
      <c r="AG300" s="20" t="s">
        <v>2526</v>
      </c>
      <c r="AH300" s="20" t="s">
        <v>1938</v>
      </c>
    </row>
    <row r="301" spans="2:34" ht="20.25" customHeight="1">
      <c r="B301" s="655">
        <v>298</v>
      </c>
      <c r="C301" s="24" t="s">
        <v>2751</v>
      </c>
      <c r="D301" s="24" t="s">
        <v>2523</v>
      </c>
      <c r="E301" s="661" t="s">
        <v>2629</v>
      </c>
      <c r="F301" s="740">
        <v>2022</v>
      </c>
      <c r="G301" s="658" t="s">
        <v>1134</v>
      </c>
      <c r="H301" s="20" t="s">
        <v>2688</v>
      </c>
      <c r="I301" s="76" t="s">
        <v>2941</v>
      </c>
      <c r="J301" s="698" t="s">
        <v>430</v>
      </c>
      <c r="K301" s="808" t="s">
        <v>2949</v>
      </c>
      <c r="L301" s="809"/>
      <c r="M301" s="53">
        <v>30240000</v>
      </c>
      <c r="N301" s="777"/>
      <c r="O301" s="767"/>
      <c r="P301" s="734"/>
      <c r="Q301" s="734"/>
      <c r="R301" s="734"/>
      <c r="S301" s="622" t="s">
        <v>2388</v>
      </c>
      <c r="T301" s="622" t="s">
        <v>2388</v>
      </c>
      <c r="U301" s="622" t="s">
        <v>2388</v>
      </c>
      <c r="V301" s="755" t="s">
        <v>2388</v>
      </c>
      <c r="W301" s="759" t="s">
        <v>2881</v>
      </c>
      <c r="X301" s="62">
        <v>44663</v>
      </c>
      <c r="Y301" s="62">
        <v>44663</v>
      </c>
      <c r="Z301" s="62">
        <v>44692</v>
      </c>
      <c r="AA301" s="617"/>
      <c r="AB301" s="617"/>
      <c r="AC301" s="617"/>
      <c r="AD301" s="24" t="s">
        <v>1706</v>
      </c>
      <c r="AE301" s="24">
        <v>1288663141</v>
      </c>
      <c r="AF301" s="20" t="s">
        <v>2527</v>
      </c>
      <c r="AG301" s="20" t="s">
        <v>2528</v>
      </c>
      <c r="AH301" s="20" t="s">
        <v>2529</v>
      </c>
    </row>
    <row r="302" spans="2:34" ht="20.25" customHeight="1">
      <c r="B302" s="655">
        <v>299</v>
      </c>
      <c r="C302" s="24" t="s">
        <v>2751</v>
      </c>
      <c r="D302" s="24" t="s">
        <v>1765</v>
      </c>
      <c r="E302" s="661" t="s">
        <v>2630</v>
      </c>
      <c r="F302" s="740">
        <v>2022</v>
      </c>
      <c r="G302" s="658" t="s">
        <v>1134</v>
      </c>
      <c r="H302" s="20" t="s">
        <v>2689</v>
      </c>
      <c r="I302" s="76" t="s">
        <v>2941</v>
      </c>
      <c r="J302" s="698" t="s">
        <v>430</v>
      </c>
      <c r="K302" s="808" t="s">
        <v>2949</v>
      </c>
      <c r="L302" s="809"/>
      <c r="M302" s="53">
        <v>8140000</v>
      </c>
      <c r="N302" s="777"/>
      <c r="O302" s="767"/>
      <c r="P302" s="734"/>
      <c r="Q302" s="734"/>
      <c r="R302" s="734"/>
      <c r="S302" s="622" t="s">
        <v>2388</v>
      </c>
      <c r="T302" s="622" t="s">
        <v>2388</v>
      </c>
      <c r="U302" s="622" t="s">
        <v>2388</v>
      </c>
      <c r="V302" s="755" t="s">
        <v>2388</v>
      </c>
      <c r="W302" s="759" t="s">
        <v>2881</v>
      </c>
      <c r="X302" s="62">
        <v>44665</v>
      </c>
      <c r="Y302" s="62">
        <v>44665</v>
      </c>
      <c r="Z302" s="62">
        <v>44926</v>
      </c>
      <c r="AA302" s="617"/>
      <c r="AB302" s="617"/>
      <c r="AC302" s="617"/>
      <c r="AD302" s="24" t="s">
        <v>253</v>
      </c>
      <c r="AE302" s="24">
        <v>2208752044</v>
      </c>
      <c r="AF302" s="20" t="s">
        <v>273</v>
      </c>
      <c r="AG302" s="20" t="s">
        <v>2530</v>
      </c>
      <c r="AH302" s="20" t="s">
        <v>1938</v>
      </c>
    </row>
    <row r="303" spans="2:34" ht="20.25" customHeight="1">
      <c r="B303" s="655">
        <v>300</v>
      </c>
      <c r="C303" s="24" t="s">
        <v>2751</v>
      </c>
      <c r="D303" s="24" t="s">
        <v>2344</v>
      </c>
      <c r="E303" s="661" t="s">
        <v>2631</v>
      </c>
      <c r="F303" s="740">
        <v>2022</v>
      </c>
      <c r="G303" s="658" t="s">
        <v>1104</v>
      </c>
      <c r="H303" s="20" t="s">
        <v>175</v>
      </c>
      <c r="I303" s="76" t="s">
        <v>975</v>
      </c>
      <c r="J303" s="698" t="s">
        <v>2562</v>
      </c>
      <c r="K303" s="839">
        <v>28474450</v>
      </c>
      <c r="L303" s="833"/>
      <c r="M303" s="53">
        <v>23988710</v>
      </c>
      <c r="N303" s="823"/>
      <c r="O303" s="800"/>
      <c r="P303" s="734"/>
      <c r="Q303" s="734"/>
      <c r="R303" s="734"/>
      <c r="S303" s="14" t="s">
        <v>2829</v>
      </c>
      <c r="T303" s="120">
        <v>44650.73333333333</v>
      </c>
      <c r="U303" s="120">
        <v>44656.458333333336</v>
      </c>
      <c r="V303" s="21" t="s">
        <v>430</v>
      </c>
      <c r="W303" s="760">
        <v>2045</v>
      </c>
      <c r="X303" s="62">
        <v>44665</v>
      </c>
      <c r="Y303" s="62">
        <v>44669</v>
      </c>
      <c r="Z303" s="62">
        <v>44722</v>
      </c>
      <c r="AA303" s="617"/>
      <c r="AB303" s="793" t="s">
        <v>2948</v>
      </c>
      <c r="AC303" s="793" t="s">
        <v>2948</v>
      </c>
      <c r="AD303" s="24" t="s">
        <v>2531</v>
      </c>
      <c r="AE303" s="24">
        <v>2091057716</v>
      </c>
      <c r="AF303" s="20" t="s">
        <v>2532</v>
      </c>
      <c r="AG303" s="20" t="s">
        <v>2533</v>
      </c>
      <c r="AH303" s="20" t="s">
        <v>1740</v>
      </c>
    </row>
    <row r="304" spans="2:34" ht="20.25" customHeight="1">
      <c r="B304" s="655">
        <v>301</v>
      </c>
      <c r="C304" s="24" t="s">
        <v>2751</v>
      </c>
      <c r="D304" s="24" t="s">
        <v>2494</v>
      </c>
      <c r="E304" s="661" t="s">
        <v>2632</v>
      </c>
      <c r="F304" s="740">
        <v>2022</v>
      </c>
      <c r="G304" s="658" t="s">
        <v>609</v>
      </c>
      <c r="H304" s="20" t="s">
        <v>2690</v>
      </c>
      <c r="I304" s="76" t="s">
        <v>975</v>
      </c>
      <c r="J304" s="698" t="s">
        <v>2562</v>
      </c>
      <c r="K304" s="839">
        <v>48201275</v>
      </c>
      <c r="L304" s="833"/>
      <c r="M304" s="53">
        <v>72776000</v>
      </c>
      <c r="N304" s="777"/>
      <c r="O304" s="767"/>
      <c r="P304" s="734"/>
      <c r="Q304" s="734"/>
      <c r="R304" s="734"/>
      <c r="S304" s="14" t="s">
        <v>2830</v>
      </c>
      <c r="T304" s="120">
        <v>44651.768055555556</v>
      </c>
      <c r="U304" s="120">
        <v>44657.458333333336</v>
      </c>
      <c r="V304" s="21" t="s">
        <v>430</v>
      </c>
      <c r="W304" s="760">
        <v>4725</v>
      </c>
      <c r="X304" s="62">
        <v>44669</v>
      </c>
      <c r="Y304" s="62">
        <v>44669</v>
      </c>
      <c r="Z304" s="62">
        <v>44759</v>
      </c>
      <c r="AA304" s="560"/>
      <c r="AB304" s="789" t="s">
        <v>2948</v>
      </c>
      <c r="AC304" s="789" t="s">
        <v>2948</v>
      </c>
      <c r="AD304" s="24" t="s">
        <v>2534</v>
      </c>
      <c r="AE304" s="24">
        <v>1408179804</v>
      </c>
      <c r="AF304" s="20" t="s">
        <v>2535</v>
      </c>
      <c r="AG304" s="20" t="s">
        <v>2536</v>
      </c>
      <c r="AH304" s="20" t="s">
        <v>1740</v>
      </c>
    </row>
    <row r="305" spans="2:34" ht="20.25" customHeight="1">
      <c r="B305" s="655">
        <v>302</v>
      </c>
      <c r="C305" s="24" t="s">
        <v>2751</v>
      </c>
      <c r="D305" s="24" t="s">
        <v>2494</v>
      </c>
      <c r="E305" s="661" t="s">
        <v>2633</v>
      </c>
      <c r="F305" s="740">
        <v>2022</v>
      </c>
      <c r="G305" s="658" t="s">
        <v>609</v>
      </c>
      <c r="H305" s="20" t="s">
        <v>2691</v>
      </c>
      <c r="I305" s="76" t="s">
        <v>975</v>
      </c>
      <c r="J305" s="698" t="s">
        <v>2562</v>
      </c>
      <c r="K305" s="839">
        <v>11707775</v>
      </c>
      <c r="L305" s="833"/>
      <c r="M305" s="53">
        <v>8282076</v>
      </c>
      <c r="N305" s="777"/>
      <c r="O305" s="767"/>
      <c r="P305" s="734"/>
      <c r="Q305" s="734"/>
      <c r="R305" s="734"/>
      <c r="S305" s="14" t="s">
        <v>2831</v>
      </c>
      <c r="T305" s="120">
        <v>44656.727777777778</v>
      </c>
      <c r="U305" s="120">
        <v>44662.458333333336</v>
      </c>
      <c r="V305" s="21" t="s">
        <v>430</v>
      </c>
      <c r="W305" s="760">
        <v>882</v>
      </c>
      <c r="X305" s="62">
        <v>44671</v>
      </c>
      <c r="Y305" s="62">
        <v>44672</v>
      </c>
      <c r="Z305" s="62">
        <v>44720</v>
      </c>
      <c r="AA305" s="617"/>
      <c r="AB305" s="793" t="s">
        <v>2948</v>
      </c>
      <c r="AC305" s="793" t="s">
        <v>2948</v>
      </c>
      <c r="AD305" s="24" t="s">
        <v>2537</v>
      </c>
      <c r="AE305" s="24">
        <v>2198106704</v>
      </c>
      <c r="AF305" s="20" t="s">
        <v>2538</v>
      </c>
      <c r="AG305" s="20" t="s">
        <v>2539</v>
      </c>
      <c r="AH305" s="20" t="s">
        <v>1740</v>
      </c>
    </row>
    <row r="306" spans="2:34" ht="20.25" customHeight="1">
      <c r="B306" s="655">
        <v>303</v>
      </c>
      <c r="C306" s="24" t="s">
        <v>2751</v>
      </c>
      <c r="D306" s="24" t="s">
        <v>2523</v>
      </c>
      <c r="E306" s="661" t="s">
        <v>2634</v>
      </c>
      <c r="F306" s="740">
        <v>2022</v>
      </c>
      <c r="G306" s="658" t="s">
        <v>1104</v>
      </c>
      <c r="H306" s="20" t="s">
        <v>2692</v>
      </c>
      <c r="I306" s="76" t="s">
        <v>2941</v>
      </c>
      <c r="J306" s="698" t="s">
        <v>430</v>
      </c>
      <c r="K306" s="808" t="s">
        <v>2949</v>
      </c>
      <c r="L306" s="809"/>
      <c r="M306" s="53">
        <v>48135520</v>
      </c>
      <c r="N306" s="823"/>
      <c r="O306" s="800"/>
      <c r="P306" s="734"/>
      <c r="Q306" s="734"/>
      <c r="R306" s="734"/>
      <c r="S306" s="622" t="s">
        <v>2388</v>
      </c>
      <c r="T306" s="622" t="s">
        <v>2388</v>
      </c>
      <c r="U306" s="622" t="s">
        <v>2388</v>
      </c>
      <c r="V306" s="755" t="s">
        <v>2388</v>
      </c>
      <c r="W306" s="759" t="s">
        <v>2881</v>
      </c>
      <c r="X306" s="62">
        <v>44671</v>
      </c>
      <c r="Y306" s="62">
        <v>44671</v>
      </c>
      <c r="Z306" s="62">
        <v>44720</v>
      </c>
      <c r="AA306" s="617"/>
      <c r="AB306" s="793" t="s">
        <v>2948</v>
      </c>
      <c r="AC306" s="793" t="s">
        <v>2948</v>
      </c>
      <c r="AD306" s="24" t="s">
        <v>2540</v>
      </c>
      <c r="AE306" s="24">
        <v>1328191146</v>
      </c>
      <c r="AF306" s="20" t="s">
        <v>2541</v>
      </c>
      <c r="AG306" s="20" t="s">
        <v>2542</v>
      </c>
      <c r="AH306" s="20" t="s">
        <v>2543</v>
      </c>
    </row>
    <row r="307" spans="2:34" ht="20.25" customHeight="1">
      <c r="B307" s="655">
        <v>304</v>
      </c>
      <c r="C307" s="24" t="s">
        <v>2751</v>
      </c>
      <c r="D307" s="24" t="s">
        <v>2523</v>
      </c>
      <c r="E307" s="661" t="s">
        <v>2635</v>
      </c>
      <c r="F307" s="740">
        <v>2022</v>
      </c>
      <c r="G307" s="658" t="s">
        <v>1134</v>
      </c>
      <c r="H307" s="20" t="s">
        <v>2693</v>
      </c>
      <c r="I307" s="76" t="s">
        <v>975</v>
      </c>
      <c r="J307" s="698" t="s">
        <v>2562</v>
      </c>
      <c r="K307" s="839">
        <v>32848025</v>
      </c>
      <c r="L307" s="833"/>
      <c r="M307" s="53">
        <v>27813300</v>
      </c>
      <c r="N307" s="777"/>
      <c r="O307" s="767"/>
      <c r="P307" s="734"/>
      <c r="Q307" s="734"/>
      <c r="R307" s="734"/>
      <c r="S307" s="14" t="s">
        <v>2832</v>
      </c>
      <c r="T307" s="120">
        <v>44670.427777777775</v>
      </c>
      <c r="U307" s="120">
        <v>44676.458333333336</v>
      </c>
      <c r="V307" s="21" t="s">
        <v>430</v>
      </c>
      <c r="W307" s="760">
        <v>5</v>
      </c>
      <c r="X307" s="62">
        <v>44676</v>
      </c>
      <c r="Y307" s="62">
        <v>44676</v>
      </c>
      <c r="Z307" s="62">
        <v>44742</v>
      </c>
      <c r="AA307" s="617"/>
      <c r="AB307" s="617"/>
      <c r="AC307" s="617"/>
      <c r="AD307" s="24" t="s">
        <v>2544</v>
      </c>
      <c r="AE307" s="24">
        <v>2068208979</v>
      </c>
      <c r="AF307" s="20" t="s">
        <v>2545</v>
      </c>
      <c r="AG307" s="20" t="s">
        <v>2546</v>
      </c>
      <c r="AH307" s="20" t="s">
        <v>1740</v>
      </c>
    </row>
    <row r="308" spans="2:34" ht="20.25" customHeight="1">
      <c r="B308" s="655">
        <v>305</v>
      </c>
      <c r="C308" s="24" t="s">
        <v>2751</v>
      </c>
      <c r="D308" s="24" t="s">
        <v>2344</v>
      </c>
      <c r="E308" s="661" t="s">
        <v>2636</v>
      </c>
      <c r="F308" s="740">
        <v>2022</v>
      </c>
      <c r="G308" s="658" t="s">
        <v>1104</v>
      </c>
      <c r="H308" s="20" t="s">
        <v>2694</v>
      </c>
      <c r="I308" s="76" t="s">
        <v>975</v>
      </c>
      <c r="J308" s="698" t="s">
        <v>2562</v>
      </c>
      <c r="K308" s="839">
        <v>12553975</v>
      </c>
      <c r="L308" s="833"/>
      <c r="M308" s="53">
        <v>10576110</v>
      </c>
      <c r="N308" s="823"/>
      <c r="O308" s="800"/>
      <c r="P308" s="734"/>
      <c r="Q308" s="734"/>
      <c r="R308" s="734"/>
      <c r="S308" s="14" t="s">
        <v>2833</v>
      </c>
      <c r="T308" s="120">
        <v>44680.720138888886</v>
      </c>
      <c r="U308" s="120">
        <v>44687.458333333336</v>
      </c>
      <c r="V308" s="21" t="s">
        <v>430</v>
      </c>
      <c r="W308" s="760">
        <v>1471</v>
      </c>
      <c r="X308" s="62">
        <v>44678</v>
      </c>
      <c r="Y308" s="62">
        <v>44678</v>
      </c>
      <c r="Z308" s="62">
        <v>44738</v>
      </c>
      <c r="AA308" s="617"/>
      <c r="AB308" s="793" t="s">
        <v>2948</v>
      </c>
      <c r="AC308" s="793" t="s">
        <v>2948</v>
      </c>
      <c r="AD308" s="24" t="s">
        <v>2553</v>
      </c>
      <c r="AE308" s="24">
        <v>5982100690</v>
      </c>
      <c r="AF308" s="20" t="s">
        <v>2554</v>
      </c>
      <c r="AG308" s="20" t="s">
        <v>2555</v>
      </c>
      <c r="AH308" s="20" t="s">
        <v>1740</v>
      </c>
    </row>
    <row r="309" spans="2:34" ht="20.25" customHeight="1">
      <c r="B309" s="655">
        <v>306</v>
      </c>
      <c r="C309" s="24" t="s">
        <v>2751</v>
      </c>
      <c r="D309" s="24" t="s">
        <v>1360</v>
      </c>
      <c r="E309" s="661" t="s">
        <v>2637</v>
      </c>
      <c r="F309" s="740">
        <v>2022</v>
      </c>
      <c r="G309" s="658" t="s">
        <v>1104</v>
      </c>
      <c r="H309" s="20" t="s">
        <v>2695</v>
      </c>
      <c r="I309" s="76" t="s">
        <v>975</v>
      </c>
      <c r="J309" s="698" t="s">
        <v>2562</v>
      </c>
      <c r="K309" s="839">
        <v>74791050</v>
      </c>
      <c r="L309" s="833"/>
      <c r="M309" s="53">
        <v>63009830</v>
      </c>
      <c r="N309" s="823"/>
      <c r="O309" s="800"/>
      <c r="P309" s="734"/>
      <c r="Q309" s="734"/>
      <c r="R309" s="734"/>
      <c r="S309" s="14" t="s">
        <v>2834</v>
      </c>
      <c r="T309" s="120">
        <v>44678.715277777781</v>
      </c>
      <c r="U309" s="120">
        <v>44684.458333333336</v>
      </c>
      <c r="V309" s="21" t="s">
        <v>430</v>
      </c>
      <c r="W309" s="760">
        <v>708</v>
      </c>
      <c r="X309" s="62">
        <v>44693</v>
      </c>
      <c r="Y309" s="62">
        <v>44693</v>
      </c>
      <c r="Z309" s="62">
        <v>44776</v>
      </c>
      <c r="AA309" s="617"/>
      <c r="AB309" s="793" t="s">
        <v>2948</v>
      </c>
      <c r="AC309" s="793" t="s">
        <v>2948</v>
      </c>
      <c r="AD309" s="24" t="s">
        <v>2547</v>
      </c>
      <c r="AE309" s="24">
        <v>5966900022</v>
      </c>
      <c r="AF309" s="20" t="s">
        <v>2548</v>
      </c>
      <c r="AG309" s="20" t="s">
        <v>2549</v>
      </c>
      <c r="AH309" s="20" t="s">
        <v>1740</v>
      </c>
    </row>
    <row r="310" spans="2:34" ht="20.25" customHeight="1">
      <c r="B310" s="655">
        <v>307</v>
      </c>
      <c r="C310" s="24" t="s">
        <v>2751</v>
      </c>
      <c r="D310" s="24" t="s">
        <v>2351</v>
      </c>
      <c r="E310" s="661" t="s">
        <v>2638</v>
      </c>
      <c r="F310" s="740">
        <v>2022</v>
      </c>
      <c r="G310" s="658" t="s">
        <v>1134</v>
      </c>
      <c r="H310" s="20" t="s">
        <v>2696</v>
      </c>
      <c r="I310" s="76" t="s">
        <v>2941</v>
      </c>
      <c r="J310" s="698" t="s">
        <v>430</v>
      </c>
      <c r="K310" s="808" t="s">
        <v>2949</v>
      </c>
      <c r="L310" s="809"/>
      <c r="M310" s="53">
        <v>13530000</v>
      </c>
      <c r="N310" s="777"/>
      <c r="O310" s="767"/>
      <c r="P310" s="734"/>
      <c r="Q310" s="734"/>
      <c r="R310" s="734"/>
      <c r="S310" s="622" t="s">
        <v>2388</v>
      </c>
      <c r="T310" s="622" t="s">
        <v>2388</v>
      </c>
      <c r="U310" s="622" t="s">
        <v>2388</v>
      </c>
      <c r="V310" s="755" t="s">
        <v>2388</v>
      </c>
      <c r="W310" s="759" t="s">
        <v>2881</v>
      </c>
      <c r="X310" s="62">
        <v>44693</v>
      </c>
      <c r="Y310" s="62">
        <v>44693</v>
      </c>
      <c r="Z310" s="62">
        <v>44712</v>
      </c>
      <c r="AA310" s="617"/>
      <c r="AB310" s="617"/>
      <c r="AC310" s="617"/>
      <c r="AD310" s="24" t="s">
        <v>2550</v>
      </c>
      <c r="AE310" s="24">
        <v>1138134289</v>
      </c>
      <c r="AF310" s="20" t="s">
        <v>2551</v>
      </c>
      <c r="AG310" s="20" t="s">
        <v>2552</v>
      </c>
      <c r="AH310" s="20" t="s">
        <v>1938</v>
      </c>
    </row>
    <row r="311" spans="2:34" ht="20.25" customHeight="1">
      <c r="B311" s="655">
        <v>308</v>
      </c>
      <c r="C311" s="24" t="s">
        <v>2751</v>
      </c>
      <c r="D311" s="24" t="s">
        <v>2523</v>
      </c>
      <c r="E311" s="661" t="s">
        <v>2639</v>
      </c>
      <c r="F311" s="740">
        <v>2022</v>
      </c>
      <c r="G311" s="658" t="s">
        <v>1104</v>
      </c>
      <c r="H311" s="20" t="s">
        <v>2697</v>
      </c>
      <c r="I311" s="76" t="s">
        <v>975</v>
      </c>
      <c r="J311" s="698" t="s">
        <v>2562</v>
      </c>
      <c r="K311" s="839">
        <v>41487500</v>
      </c>
      <c r="L311" s="833"/>
      <c r="M311" s="53">
        <v>40530600</v>
      </c>
      <c r="N311" s="823"/>
      <c r="O311" s="800"/>
      <c r="P311" s="734"/>
      <c r="Q311" s="734"/>
      <c r="R311" s="734"/>
      <c r="S311" s="14" t="s">
        <v>2835</v>
      </c>
      <c r="T311" s="120">
        <v>44687.722222222219</v>
      </c>
      <c r="U311" s="120">
        <v>44693.458333333336</v>
      </c>
      <c r="V311" s="21" t="s">
        <v>430</v>
      </c>
      <c r="W311" s="760">
        <v>2</v>
      </c>
      <c r="X311" s="62">
        <v>44692</v>
      </c>
      <c r="Y311" s="62">
        <v>44693</v>
      </c>
      <c r="Z311" s="62">
        <v>44747</v>
      </c>
      <c r="AA311" s="617"/>
      <c r="AB311" s="793" t="s">
        <v>2948</v>
      </c>
      <c r="AC311" s="793" t="s">
        <v>2948</v>
      </c>
      <c r="AD311" s="24" t="s">
        <v>2556</v>
      </c>
      <c r="AE311" s="24">
        <v>1928800030</v>
      </c>
      <c r="AF311" s="20" t="s">
        <v>2557</v>
      </c>
      <c r="AG311" s="20" t="s">
        <v>2558</v>
      </c>
      <c r="AH311" s="20" t="s">
        <v>1740</v>
      </c>
    </row>
    <row r="312" spans="2:34" ht="20.25" customHeight="1">
      <c r="B312" s="655">
        <v>309</v>
      </c>
      <c r="C312" s="24" t="s">
        <v>2751</v>
      </c>
      <c r="D312" s="24" t="s">
        <v>1360</v>
      </c>
      <c r="E312" s="661" t="s">
        <v>2640</v>
      </c>
      <c r="F312" s="740">
        <v>2022</v>
      </c>
      <c r="G312" s="658" t="s">
        <v>1104</v>
      </c>
      <c r="H312" s="20" t="s">
        <v>2698</v>
      </c>
      <c r="I312" s="76" t="s">
        <v>1724</v>
      </c>
      <c r="J312" s="698" t="s">
        <v>2562</v>
      </c>
      <c r="K312" s="808" t="s">
        <v>2949</v>
      </c>
      <c r="L312" s="809"/>
      <c r="M312" s="53">
        <v>153600000</v>
      </c>
      <c r="N312" s="823"/>
      <c r="O312" s="800"/>
      <c r="P312" s="734"/>
      <c r="Q312" s="734"/>
      <c r="R312" s="734"/>
      <c r="S312" s="14" t="s">
        <v>2836</v>
      </c>
      <c r="T312" s="120">
        <v>44671.598611111112</v>
      </c>
      <c r="U312" s="120">
        <v>44677.458333333336</v>
      </c>
      <c r="V312" s="21" t="s">
        <v>430</v>
      </c>
      <c r="W312" s="760">
        <v>1</v>
      </c>
      <c r="X312" s="62">
        <v>44698</v>
      </c>
      <c r="Y312" s="62">
        <v>44698</v>
      </c>
      <c r="Z312" s="62">
        <v>45626</v>
      </c>
      <c r="AA312" s="617"/>
      <c r="AB312" s="793" t="s">
        <v>2948</v>
      </c>
      <c r="AC312" s="793" t="s">
        <v>2948</v>
      </c>
      <c r="AD312" s="24" t="s">
        <v>396</v>
      </c>
      <c r="AE312" s="24">
        <v>1358163353</v>
      </c>
      <c r="AF312" s="20" t="s">
        <v>401</v>
      </c>
      <c r="AG312" s="20" t="s">
        <v>2445</v>
      </c>
      <c r="AH312" s="20" t="s">
        <v>1837</v>
      </c>
    </row>
    <row r="313" spans="2:34" ht="20.25" customHeight="1">
      <c r="B313" s="655">
        <v>310</v>
      </c>
      <c r="C313" s="24" t="s">
        <v>2751</v>
      </c>
      <c r="D313" s="24" t="s">
        <v>1765</v>
      </c>
      <c r="E313" s="661" t="s">
        <v>2641</v>
      </c>
      <c r="F313" s="740">
        <v>2022</v>
      </c>
      <c r="G313" s="658" t="s">
        <v>1104</v>
      </c>
      <c r="H313" s="20" t="s">
        <v>2699</v>
      </c>
      <c r="I313" s="76" t="s">
        <v>2941</v>
      </c>
      <c r="J313" s="698" t="s">
        <v>430</v>
      </c>
      <c r="K313" s="808" t="s">
        <v>2949</v>
      </c>
      <c r="L313" s="809"/>
      <c r="M313" s="53">
        <v>37844000</v>
      </c>
      <c r="N313" s="823"/>
      <c r="O313" s="800"/>
      <c r="P313" s="734"/>
      <c r="Q313" s="734"/>
      <c r="R313" s="734"/>
      <c r="S313" s="622" t="s">
        <v>2388</v>
      </c>
      <c r="T313" s="622" t="s">
        <v>2388</v>
      </c>
      <c r="U313" s="622" t="s">
        <v>2388</v>
      </c>
      <c r="V313" s="755" t="s">
        <v>2388</v>
      </c>
      <c r="W313" s="759" t="s">
        <v>2881</v>
      </c>
      <c r="X313" s="62">
        <v>44698</v>
      </c>
      <c r="Y313" s="62">
        <v>44698</v>
      </c>
      <c r="Z313" s="62">
        <v>44754</v>
      </c>
      <c r="AA313" s="617"/>
      <c r="AB313" s="793" t="s">
        <v>2948</v>
      </c>
      <c r="AC313" s="793" t="s">
        <v>2948</v>
      </c>
      <c r="AD313" s="24" t="s">
        <v>249</v>
      </c>
      <c r="AE313" s="24">
        <v>6068189272</v>
      </c>
      <c r="AF313" s="20" t="s">
        <v>1768</v>
      </c>
      <c r="AG313" s="20" t="s">
        <v>2559</v>
      </c>
      <c r="AH313" s="20" t="s">
        <v>2560</v>
      </c>
    </row>
    <row r="314" spans="2:34" ht="20.25" customHeight="1">
      <c r="B314" s="655">
        <v>311</v>
      </c>
      <c r="C314" s="24" t="s">
        <v>2751</v>
      </c>
      <c r="D314" s="24" t="s">
        <v>2494</v>
      </c>
      <c r="E314" s="661" t="s">
        <v>2642</v>
      </c>
      <c r="F314" s="740">
        <v>2022</v>
      </c>
      <c r="G314" s="658" t="s">
        <v>1104</v>
      </c>
      <c r="H314" s="20" t="s">
        <v>2700</v>
      </c>
      <c r="I314" s="76" t="s">
        <v>975</v>
      </c>
      <c r="J314" s="698" t="s">
        <v>2562</v>
      </c>
      <c r="K314" s="839">
        <v>36081700</v>
      </c>
      <c r="L314" s="833"/>
      <c r="M314" s="53">
        <v>30398400</v>
      </c>
      <c r="N314" s="823"/>
      <c r="O314" s="800"/>
      <c r="P314" s="734"/>
      <c r="Q314" s="734"/>
      <c r="R314" s="734"/>
      <c r="S314" s="14" t="s">
        <v>2837</v>
      </c>
      <c r="T314" s="120">
        <v>44698.694444444445</v>
      </c>
      <c r="U314" s="120">
        <v>44704.458333333336</v>
      </c>
      <c r="V314" s="21" t="s">
        <v>430</v>
      </c>
      <c r="W314" s="760">
        <v>243</v>
      </c>
      <c r="X314" s="62">
        <v>44700</v>
      </c>
      <c r="Y314" s="62">
        <v>44700</v>
      </c>
      <c r="Z314" s="62">
        <v>44895</v>
      </c>
      <c r="AA314" s="617"/>
      <c r="AB314" s="793" t="s">
        <v>2948</v>
      </c>
      <c r="AC314" s="793" t="s">
        <v>2948</v>
      </c>
      <c r="AD314" s="24" t="s">
        <v>2563</v>
      </c>
      <c r="AE314" s="24">
        <v>4103154992</v>
      </c>
      <c r="AF314" s="20" t="s">
        <v>2564</v>
      </c>
      <c r="AG314" s="20" t="s">
        <v>2565</v>
      </c>
      <c r="AH314" s="20" t="s">
        <v>1740</v>
      </c>
    </row>
    <row r="315" spans="2:34" ht="20.25" customHeight="1">
      <c r="B315" s="655">
        <v>312</v>
      </c>
      <c r="C315" s="24" t="s">
        <v>2751</v>
      </c>
      <c r="D315" s="24" t="s">
        <v>2523</v>
      </c>
      <c r="E315" s="661" t="s">
        <v>2643</v>
      </c>
      <c r="F315" s="740">
        <v>2022</v>
      </c>
      <c r="G315" s="658" t="s">
        <v>1134</v>
      </c>
      <c r="H315" s="20" t="s">
        <v>2701</v>
      </c>
      <c r="I315" s="76" t="s">
        <v>1724</v>
      </c>
      <c r="J315" s="698" t="s">
        <v>1296</v>
      </c>
      <c r="K315" s="808" t="s">
        <v>2949</v>
      </c>
      <c r="L315" s="809"/>
      <c r="M315" s="53">
        <v>69720000</v>
      </c>
      <c r="N315" s="777"/>
      <c r="O315" s="767"/>
      <c r="P315" s="734"/>
      <c r="Q315" s="734"/>
      <c r="R315" s="734"/>
      <c r="S315" s="14" t="s">
        <v>2838</v>
      </c>
      <c r="T315" s="120">
        <v>44683.750694444447</v>
      </c>
      <c r="U315" s="120">
        <v>44694.458333333336</v>
      </c>
      <c r="V315" s="21" t="s">
        <v>2757</v>
      </c>
      <c r="W315" s="760" t="s">
        <v>2881</v>
      </c>
      <c r="X315" s="62">
        <v>44706</v>
      </c>
      <c r="Y315" s="62">
        <v>44706</v>
      </c>
      <c r="Z315" s="62">
        <v>44719</v>
      </c>
      <c r="AA315" s="617"/>
      <c r="AB315" s="617"/>
      <c r="AC315" s="617"/>
      <c r="AD315" s="24" t="s">
        <v>1728</v>
      </c>
      <c r="AE315" s="24">
        <v>1289031404</v>
      </c>
      <c r="AF315" s="20" t="s">
        <v>2566</v>
      </c>
      <c r="AG315" s="20" t="s">
        <v>2567</v>
      </c>
      <c r="AH315" s="20" t="s">
        <v>2483</v>
      </c>
    </row>
    <row r="316" spans="2:34" ht="20.25" customHeight="1">
      <c r="B316" s="655">
        <v>313</v>
      </c>
      <c r="C316" s="24" t="s">
        <v>2751</v>
      </c>
      <c r="D316" s="24" t="s">
        <v>2344</v>
      </c>
      <c r="E316" s="661" t="s">
        <v>2644</v>
      </c>
      <c r="F316" s="740">
        <v>2022</v>
      </c>
      <c r="G316" s="658" t="s">
        <v>1104</v>
      </c>
      <c r="H316" s="20" t="s">
        <v>2702</v>
      </c>
      <c r="I316" s="76" t="s">
        <v>1724</v>
      </c>
      <c r="J316" s="698" t="s">
        <v>2561</v>
      </c>
      <c r="K316" s="808" t="s">
        <v>2949</v>
      </c>
      <c r="L316" s="809"/>
      <c r="M316" s="53">
        <v>104500000</v>
      </c>
      <c r="N316" s="823"/>
      <c r="O316" s="800"/>
      <c r="P316" s="734"/>
      <c r="Q316" s="734"/>
      <c r="R316" s="734"/>
      <c r="S316" s="14" t="s">
        <v>2839</v>
      </c>
      <c r="T316" s="120">
        <v>44680.697916666664</v>
      </c>
      <c r="U316" s="120">
        <v>44687.458333333336</v>
      </c>
      <c r="V316" s="21" t="s">
        <v>430</v>
      </c>
      <c r="W316" s="760" t="s">
        <v>2881</v>
      </c>
      <c r="X316" s="62">
        <v>44726</v>
      </c>
      <c r="Y316" s="62">
        <v>44712</v>
      </c>
      <c r="Z316" s="62">
        <v>44926</v>
      </c>
      <c r="AA316" s="617"/>
      <c r="AB316" s="793" t="s">
        <v>2948</v>
      </c>
      <c r="AC316" s="793" t="s">
        <v>2948</v>
      </c>
      <c r="AD316" s="24" t="s">
        <v>259</v>
      </c>
      <c r="AE316" s="24">
        <v>1288636042</v>
      </c>
      <c r="AF316" s="20" t="s">
        <v>296</v>
      </c>
      <c r="AG316" s="20" t="s">
        <v>2405</v>
      </c>
      <c r="AH316" s="20" t="s">
        <v>2483</v>
      </c>
    </row>
    <row r="317" spans="2:34" ht="20.25" customHeight="1">
      <c r="B317" s="655">
        <v>314</v>
      </c>
      <c r="C317" s="24" t="s">
        <v>2751</v>
      </c>
      <c r="D317" s="24" t="s">
        <v>2522</v>
      </c>
      <c r="E317" s="661" t="s">
        <v>2645</v>
      </c>
      <c r="F317" s="740">
        <v>2022</v>
      </c>
      <c r="G317" s="658" t="s">
        <v>1134</v>
      </c>
      <c r="H317" s="20" t="s">
        <v>2703</v>
      </c>
      <c r="I317" s="76" t="s">
        <v>1724</v>
      </c>
      <c r="J317" s="698" t="s">
        <v>2561</v>
      </c>
      <c r="K317" s="808" t="s">
        <v>2949</v>
      </c>
      <c r="L317" s="809"/>
      <c r="M317" s="53">
        <v>45795800</v>
      </c>
      <c r="N317" s="777"/>
      <c r="O317" s="767"/>
      <c r="P317" s="734"/>
      <c r="Q317" s="734"/>
      <c r="R317" s="734"/>
      <c r="S317" s="14" t="s">
        <v>2840</v>
      </c>
      <c r="T317" s="120">
        <v>44694.731944444444</v>
      </c>
      <c r="U317" s="120">
        <v>44705.458333333336</v>
      </c>
      <c r="V317" s="21" t="s">
        <v>430</v>
      </c>
      <c r="W317" s="760">
        <v>1</v>
      </c>
      <c r="X317" s="62">
        <v>44728</v>
      </c>
      <c r="Y317" s="62">
        <v>44728</v>
      </c>
      <c r="Z317" s="62">
        <v>44778</v>
      </c>
      <c r="AA317" s="617"/>
      <c r="AB317" s="617"/>
      <c r="AC317" s="617"/>
      <c r="AD317" s="24" t="s">
        <v>2576</v>
      </c>
      <c r="AE317" s="24">
        <v>1018212009</v>
      </c>
      <c r="AF317" s="20" t="s">
        <v>2578</v>
      </c>
      <c r="AG317" s="20" t="s">
        <v>2577</v>
      </c>
      <c r="AH317" s="20" t="s">
        <v>1837</v>
      </c>
    </row>
    <row r="318" spans="2:34" ht="20.25" customHeight="1">
      <c r="B318" s="655">
        <v>315</v>
      </c>
      <c r="C318" s="24" t="s">
        <v>2751</v>
      </c>
      <c r="D318" s="24" t="s">
        <v>2344</v>
      </c>
      <c r="E318" s="661" t="s">
        <v>2646</v>
      </c>
      <c r="F318" s="740">
        <v>2022</v>
      </c>
      <c r="G318" s="658" t="s">
        <v>1104</v>
      </c>
      <c r="H318" s="20" t="s">
        <v>2704</v>
      </c>
      <c r="I318" s="76" t="s">
        <v>1724</v>
      </c>
      <c r="J318" s="698" t="s">
        <v>2561</v>
      </c>
      <c r="K318" s="808" t="s">
        <v>2949</v>
      </c>
      <c r="L318" s="809"/>
      <c r="M318" s="53">
        <v>29040000</v>
      </c>
      <c r="N318" s="823"/>
      <c r="O318" s="800"/>
      <c r="P318" s="734"/>
      <c r="Q318" s="734"/>
      <c r="R318" s="734"/>
      <c r="S318" s="14" t="s">
        <v>2841</v>
      </c>
      <c r="T318" s="120">
        <v>44705.716666666667</v>
      </c>
      <c r="U318" s="120">
        <v>44711.458333333336</v>
      </c>
      <c r="V318" s="21" t="s">
        <v>430</v>
      </c>
      <c r="W318" s="760">
        <v>1</v>
      </c>
      <c r="X318" s="62">
        <v>44742</v>
      </c>
      <c r="Y318" s="62">
        <v>44743</v>
      </c>
      <c r="Z318" s="62">
        <v>45107</v>
      </c>
      <c r="AA318" s="617"/>
      <c r="AB318" s="793" t="s">
        <v>2948</v>
      </c>
      <c r="AC318" s="793" t="s">
        <v>2948</v>
      </c>
      <c r="AD318" s="24" t="s">
        <v>259</v>
      </c>
      <c r="AE318" s="24">
        <v>1288636042</v>
      </c>
      <c r="AF318" s="20" t="s">
        <v>296</v>
      </c>
      <c r="AG318" s="20" t="s">
        <v>2405</v>
      </c>
      <c r="AH318" s="20" t="s">
        <v>1837</v>
      </c>
    </row>
    <row r="319" spans="2:34" ht="20.25" customHeight="1">
      <c r="B319" s="655">
        <v>316</v>
      </c>
      <c r="C319" s="24" t="s">
        <v>2751</v>
      </c>
      <c r="D319" s="24" t="s">
        <v>2522</v>
      </c>
      <c r="E319" s="661" t="s">
        <v>2647</v>
      </c>
      <c r="F319" s="740">
        <v>2022</v>
      </c>
      <c r="G319" s="658" t="s">
        <v>1104</v>
      </c>
      <c r="H319" s="20" t="s">
        <v>2570</v>
      </c>
      <c r="I319" s="24" t="s">
        <v>975</v>
      </c>
      <c r="J319" s="698" t="s">
        <v>2562</v>
      </c>
      <c r="K319" s="839">
        <v>42055800</v>
      </c>
      <c r="L319" s="833"/>
      <c r="M319" s="53">
        <v>41525000</v>
      </c>
      <c r="N319" s="823"/>
      <c r="O319" s="800"/>
      <c r="P319" s="734"/>
      <c r="Q319" s="734"/>
      <c r="R319" s="734"/>
      <c r="S319" s="14" t="s">
        <v>2842</v>
      </c>
      <c r="T319" s="120">
        <v>44704.460416666669</v>
      </c>
      <c r="U319" s="120">
        <v>44711.458333333336</v>
      </c>
      <c r="V319" s="21" t="s">
        <v>430</v>
      </c>
      <c r="W319" s="760">
        <v>99</v>
      </c>
      <c r="X319" s="62">
        <v>44734</v>
      </c>
      <c r="Y319" s="62">
        <v>44734</v>
      </c>
      <c r="Z319" s="62">
        <v>44764</v>
      </c>
      <c r="AA319" s="617"/>
      <c r="AB319" s="793" t="s">
        <v>2948</v>
      </c>
      <c r="AC319" s="793" t="s">
        <v>2948</v>
      </c>
      <c r="AD319" s="24" t="s">
        <v>234</v>
      </c>
      <c r="AE319" s="24">
        <v>5888602026</v>
      </c>
      <c r="AF319" s="20" t="s">
        <v>2571</v>
      </c>
      <c r="AG319" s="20" t="s">
        <v>2572</v>
      </c>
      <c r="AH319" s="20" t="s">
        <v>1740</v>
      </c>
    </row>
    <row r="320" spans="2:34" ht="20.25" customHeight="1">
      <c r="B320" s="655">
        <v>317</v>
      </c>
      <c r="C320" s="24" t="s">
        <v>2751</v>
      </c>
      <c r="D320" s="24" t="s">
        <v>2522</v>
      </c>
      <c r="E320" s="661" t="s">
        <v>2648</v>
      </c>
      <c r="F320" s="740">
        <v>2022</v>
      </c>
      <c r="G320" s="658" t="s">
        <v>1104</v>
      </c>
      <c r="H320" s="20" t="s">
        <v>2705</v>
      </c>
      <c r="I320" s="24" t="s">
        <v>1468</v>
      </c>
      <c r="J320" s="698" t="s">
        <v>2561</v>
      </c>
      <c r="K320" s="808" t="s">
        <v>2949</v>
      </c>
      <c r="L320" s="809"/>
      <c r="M320" s="53">
        <v>301000000</v>
      </c>
      <c r="N320" s="823"/>
      <c r="O320" s="800"/>
      <c r="P320" s="734"/>
      <c r="Q320" s="734"/>
      <c r="R320" s="734"/>
      <c r="S320" s="14" t="s">
        <v>2843</v>
      </c>
      <c r="T320" s="120">
        <v>44701.673611111109</v>
      </c>
      <c r="U320" s="120">
        <v>44707.458333333336</v>
      </c>
      <c r="V320" s="21" t="s">
        <v>2757</v>
      </c>
      <c r="W320" s="760">
        <v>1</v>
      </c>
      <c r="X320" s="62">
        <v>44740</v>
      </c>
      <c r="Y320" s="62">
        <v>44740</v>
      </c>
      <c r="Z320" s="62">
        <v>44800</v>
      </c>
      <c r="AA320" s="617"/>
      <c r="AB320" s="793" t="s">
        <v>2948</v>
      </c>
      <c r="AC320" s="793" t="s">
        <v>2948</v>
      </c>
      <c r="AD320" s="24" t="s">
        <v>234</v>
      </c>
      <c r="AE320" s="24">
        <v>5888602026</v>
      </c>
      <c r="AF320" s="20" t="s">
        <v>2571</v>
      </c>
      <c r="AG320" s="20" t="s">
        <v>2572</v>
      </c>
      <c r="AH320" s="20" t="s">
        <v>1837</v>
      </c>
    </row>
    <row r="321" spans="2:34" ht="20.25" customHeight="1">
      <c r="B321" s="655">
        <v>318</v>
      </c>
      <c r="C321" s="24" t="s">
        <v>2751</v>
      </c>
      <c r="D321" s="24" t="s">
        <v>1906</v>
      </c>
      <c r="E321" s="661" t="s">
        <v>2649</v>
      </c>
      <c r="F321" s="740">
        <v>2022</v>
      </c>
      <c r="G321" s="658" t="s">
        <v>1104</v>
      </c>
      <c r="H321" s="20" t="s">
        <v>2706</v>
      </c>
      <c r="I321" s="24" t="s">
        <v>975</v>
      </c>
      <c r="J321" s="698" t="s">
        <v>2562</v>
      </c>
      <c r="K321" s="839">
        <v>63223525</v>
      </c>
      <c r="L321" s="833"/>
      <c r="M321" s="53">
        <v>57558600</v>
      </c>
      <c r="N321" s="823"/>
      <c r="O321" s="800"/>
      <c r="P321" s="734"/>
      <c r="Q321" s="734"/>
      <c r="R321" s="734"/>
      <c r="S321" s="14" t="s">
        <v>2844</v>
      </c>
      <c r="T321" s="120">
        <v>44712.776388888888</v>
      </c>
      <c r="U321" s="120">
        <v>44719.458333333336</v>
      </c>
      <c r="V321" s="21" t="s">
        <v>430</v>
      </c>
      <c r="W321" s="760">
        <v>71</v>
      </c>
      <c r="X321" s="62">
        <v>44742</v>
      </c>
      <c r="Y321" s="62">
        <v>44742</v>
      </c>
      <c r="Z321" s="62">
        <v>44922</v>
      </c>
      <c r="AA321" s="617"/>
      <c r="AB321" s="793" t="s">
        <v>2948</v>
      </c>
      <c r="AC321" s="793" t="s">
        <v>2948</v>
      </c>
      <c r="AD321" s="24" t="s">
        <v>2573</v>
      </c>
      <c r="AE321" s="24">
        <v>6091527659</v>
      </c>
      <c r="AF321" s="20" t="s">
        <v>2574</v>
      </c>
      <c r="AG321" s="20" t="s">
        <v>2575</v>
      </c>
      <c r="AH321" s="20" t="s">
        <v>1740</v>
      </c>
    </row>
    <row r="322" spans="2:34" ht="20.25" customHeight="1">
      <c r="B322" s="655">
        <v>319</v>
      </c>
      <c r="C322" s="24" t="s">
        <v>2751</v>
      </c>
      <c r="D322" s="24" t="s">
        <v>1875</v>
      </c>
      <c r="E322" s="661" t="s">
        <v>2650</v>
      </c>
      <c r="F322" s="740">
        <v>2022</v>
      </c>
      <c r="G322" s="658" t="s">
        <v>1134</v>
      </c>
      <c r="H322" s="20" t="s">
        <v>2707</v>
      </c>
      <c r="I322" s="24" t="s">
        <v>1724</v>
      </c>
      <c r="J322" s="698" t="s">
        <v>1296</v>
      </c>
      <c r="K322" s="808" t="s">
        <v>2949</v>
      </c>
      <c r="L322" s="809"/>
      <c r="M322" s="53">
        <v>30000000</v>
      </c>
      <c r="N322" s="777"/>
      <c r="O322" s="767"/>
      <c r="P322" s="734"/>
      <c r="Q322" s="734"/>
      <c r="R322" s="734"/>
      <c r="S322" s="14" t="s">
        <v>2845</v>
      </c>
      <c r="T322" s="120">
        <v>44708.724999999999</v>
      </c>
      <c r="U322" s="120">
        <v>44719.458333333336</v>
      </c>
      <c r="V322" s="21" t="s">
        <v>430</v>
      </c>
      <c r="W322" s="760">
        <v>1</v>
      </c>
      <c r="X322" s="62">
        <v>44743</v>
      </c>
      <c r="Y322" s="62">
        <v>44743</v>
      </c>
      <c r="Z322" s="62">
        <v>44799</v>
      </c>
      <c r="AA322" s="617"/>
      <c r="AB322" s="617"/>
      <c r="AC322" s="617"/>
      <c r="AD322" s="24" t="s">
        <v>2579</v>
      </c>
      <c r="AE322" s="24">
        <v>8988701955</v>
      </c>
      <c r="AF322" s="20" t="s">
        <v>2580</v>
      </c>
      <c r="AG322" s="20" t="s">
        <v>2581</v>
      </c>
      <c r="AH322" s="20" t="s">
        <v>1837</v>
      </c>
    </row>
    <row r="323" spans="2:34" ht="20.25" customHeight="1">
      <c r="B323" s="655">
        <v>320</v>
      </c>
      <c r="C323" s="24" t="s">
        <v>2751</v>
      </c>
      <c r="D323" s="24" t="s">
        <v>2389</v>
      </c>
      <c r="E323" s="661" t="s">
        <v>2651</v>
      </c>
      <c r="F323" s="740">
        <v>2022</v>
      </c>
      <c r="G323" s="658" t="s">
        <v>1134</v>
      </c>
      <c r="H323" s="20" t="s">
        <v>2708</v>
      </c>
      <c r="I323" s="24" t="s">
        <v>975</v>
      </c>
      <c r="J323" s="698" t="s">
        <v>1296</v>
      </c>
      <c r="K323" s="834" t="s">
        <v>2722</v>
      </c>
      <c r="L323" s="833"/>
      <c r="M323" s="53">
        <v>35000000</v>
      </c>
      <c r="N323" s="777"/>
      <c r="O323" s="767"/>
      <c r="P323" s="734"/>
      <c r="Q323" s="734"/>
      <c r="R323" s="734"/>
      <c r="S323" s="14" t="s">
        <v>2846</v>
      </c>
      <c r="T323" s="120">
        <v>44708.71597222222</v>
      </c>
      <c r="U323" s="120">
        <v>44719.458333333336</v>
      </c>
      <c r="V323" s="21" t="s">
        <v>430</v>
      </c>
      <c r="W323" s="760">
        <v>3</v>
      </c>
      <c r="X323" s="62">
        <v>44743</v>
      </c>
      <c r="Y323" s="62">
        <v>44743</v>
      </c>
      <c r="Z323" s="62">
        <v>44837</v>
      </c>
      <c r="AA323" s="617"/>
      <c r="AB323" s="617"/>
      <c r="AC323" s="617"/>
      <c r="AD323" s="24" t="s">
        <v>2582</v>
      </c>
      <c r="AE323" s="24">
        <v>8250501683</v>
      </c>
      <c r="AF323" s="20" t="s">
        <v>2583</v>
      </c>
      <c r="AG323" s="20" t="s">
        <v>2584</v>
      </c>
      <c r="AH323" s="20" t="s">
        <v>1740</v>
      </c>
    </row>
    <row r="324" spans="2:34" ht="20.25" customHeight="1">
      <c r="B324" s="655">
        <v>321</v>
      </c>
      <c r="C324" s="24" t="s">
        <v>2751</v>
      </c>
      <c r="D324" s="24" t="s">
        <v>1546</v>
      </c>
      <c r="E324" s="661" t="s">
        <v>2652</v>
      </c>
      <c r="F324" s="740">
        <v>2022</v>
      </c>
      <c r="G324" s="658" t="s">
        <v>1104</v>
      </c>
      <c r="H324" s="20" t="s">
        <v>2709</v>
      </c>
      <c r="I324" s="24" t="s">
        <v>1724</v>
      </c>
      <c r="J324" s="698" t="s">
        <v>2561</v>
      </c>
      <c r="K324" s="808" t="s">
        <v>2949</v>
      </c>
      <c r="L324" s="809"/>
      <c r="M324" s="53">
        <v>38500000</v>
      </c>
      <c r="N324" s="823"/>
      <c r="O324" s="800"/>
      <c r="P324" s="734"/>
      <c r="Q324" s="734"/>
      <c r="R324" s="734"/>
      <c r="S324" s="14" t="s">
        <v>2847</v>
      </c>
      <c r="T324" s="120">
        <v>44699.72152777778</v>
      </c>
      <c r="U324" s="120">
        <v>44705.458333333336</v>
      </c>
      <c r="V324" s="21" t="s">
        <v>2757</v>
      </c>
      <c r="W324" s="760" t="s">
        <v>2881</v>
      </c>
      <c r="X324" s="62">
        <v>44747</v>
      </c>
      <c r="Y324" s="62">
        <v>44749</v>
      </c>
      <c r="Z324" s="62">
        <v>44895</v>
      </c>
      <c r="AA324" s="617"/>
      <c r="AB324" s="793" t="s">
        <v>2948</v>
      </c>
      <c r="AC324" s="793" t="s">
        <v>2948</v>
      </c>
      <c r="AD324" s="24" t="s">
        <v>2585</v>
      </c>
      <c r="AE324" s="24">
        <v>1018172408</v>
      </c>
      <c r="AF324" s="20" t="s">
        <v>2586</v>
      </c>
      <c r="AG324" s="20" t="s">
        <v>2587</v>
      </c>
      <c r="AH324" s="20" t="s">
        <v>2483</v>
      </c>
    </row>
    <row r="325" spans="2:34" ht="20.25" customHeight="1">
      <c r="B325" s="655">
        <v>322</v>
      </c>
      <c r="C325" s="24" t="s">
        <v>2752</v>
      </c>
      <c r="D325" s="24" t="s">
        <v>1875</v>
      </c>
      <c r="E325" s="661" t="s">
        <v>2653</v>
      </c>
      <c r="F325" s="740">
        <v>2022</v>
      </c>
      <c r="G325" s="658" t="s">
        <v>1134</v>
      </c>
      <c r="H325" s="20" t="s">
        <v>2710</v>
      </c>
      <c r="I325" s="24" t="s">
        <v>1724</v>
      </c>
      <c r="J325" s="698" t="s">
        <v>1296</v>
      </c>
      <c r="K325" s="808" t="s">
        <v>2949</v>
      </c>
      <c r="L325" s="809"/>
      <c r="M325" s="53">
        <v>66099000</v>
      </c>
      <c r="N325" s="777"/>
      <c r="O325" s="767"/>
      <c r="P325" s="734"/>
      <c r="Q325" s="734"/>
      <c r="R325" s="734"/>
      <c r="S325" s="14" t="s">
        <v>2848</v>
      </c>
      <c r="T325" s="120">
        <v>44728.622916666667</v>
      </c>
      <c r="U325" s="120">
        <v>44739.458333333336</v>
      </c>
      <c r="V325" s="21" t="s">
        <v>430</v>
      </c>
      <c r="W325" s="760">
        <v>1</v>
      </c>
      <c r="X325" s="62">
        <v>44757</v>
      </c>
      <c r="Y325" s="62">
        <v>44757</v>
      </c>
      <c r="Z325" s="62">
        <v>44937</v>
      </c>
      <c r="AA325" s="617"/>
      <c r="AB325" s="617"/>
      <c r="AC325" s="617"/>
      <c r="AD325" s="24" t="s">
        <v>1763</v>
      </c>
      <c r="AE325" s="24">
        <v>1348734798</v>
      </c>
      <c r="AF325" s="20" t="s">
        <v>1764</v>
      </c>
      <c r="AG325" s="20" t="s">
        <v>2588</v>
      </c>
      <c r="AH325" s="20" t="s">
        <v>1837</v>
      </c>
    </row>
    <row r="326" spans="2:34" ht="20.25" customHeight="1">
      <c r="B326" s="655">
        <v>323</v>
      </c>
      <c r="C326" s="24" t="s">
        <v>2752</v>
      </c>
      <c r="D326" s="24" t="s">
        <v>1871</v>
      </c>
      <c r="E326" s="661" t="s">
        <v>2654</v>
      </c>
      <c r="F326" s="740">
        <v>2022</v>
      </c>
      <c r="G326" s="658" t="s">
        <v>1134</v>
      </c>
      <c r="H326" s="20" t="s">
        <v>2711</v>
      </c>
      <c r="I326" s="24" t="s">
        <v>2941</v>
      </c>
      <c r="J326" s="24" t="s">
        <v>430</v>
      </c>
      <c r="K326" s="808" t="s">
        <v>2949</v>
      </c>
      <c r="L326" s="809"/>
      <c r="M326" s="53">
        <f>3300000*5</f>
        <v>16500000</v>
      </c>
      <c r="N326" s="777"/>
      <c r="O326" s="767"/>
      <c r="P326" s="734"/>
      <c r="Q326" s="734"/>
      <c r="R326" s="734"/>
      <c r="S326" s="622" t="s">
        <v>2388</v>
      </c>
      <c r="T326" s="622" t="s">
        <v>2388</v>
      </c>
      <c r="U326" s="622" t="s">
        <v>2388</v>
      </c>
      <c r="V326" s="755" t="s">
        <v>2388</v>
      </c>
      <c r="W326" s="759" t="s">
        <v>2881</v>
      </c>
      <c r="X326" s="62">
        <v>44761</v>
      </c>
      <c r="Y326" s="62">
        <v>44762</v>
      </c>
      <c r="Z326" s="62">
        <v>44911</v>
      </c>
      <c r="AA326" s="617"/>
      <c r="AB326" s="617"/>
      <c r="AC326" s="617"/>
      <c r="AD326" s="24" t="s">
        <v>2589</v>
      </c>
      <c r="AE326" s="24">
        <v>2208123474</v>
      </c>
      <c r="AF326" s="20" t="s">
        <v>2591</v>
      </c>
      <c r="AG326" s="20" t="s">
        <v>2590</v>
      </c>
      <c r="AH326" s="20" t="s">
        <v>1934</v>
      </c>
    </row>
    <row r="327" spans="2:34" ht="20.25" customHeight="1">
      <c r="B327" s="655">
        <v>324</v>
      </c>
      <c r="C327" s="24" t="s">
        <v>2752</v>
      </c>
      <c r="D327" s="24" t="s">
        <v>2592</v>
      </c>
      <c r="E327" s="661" t="s">
        <v>2655</v>
      </c>
      <c r="F327" s="740">
        <v>2022</v>
      </c>
      <c r="G327" s="658" t="s">
        <v>1134</v>
      </c>
      <c r="H327" s="20" t="s">
        <v>2712</v>
      </c>
      <c r="I327" s="24" t="s">
        <v>1724</v>
      </c>
      <c r="J327" s="698" t="s">
        <v>1296</v>
      </c>
      <c r="K327" s="808" t="s">
        <v>2949</v>
      </c>
      <c r="L327" s="809"/>
      <c r="M327" s="53">
        <v>56000000</v>
      </c>
      <c r="N327" s="777"/>
      <c r="O327" s="767"/>
      <c r="P327" s="734"/>
      <c r="Q327" s="734"/>
      <c r="R327" s="734"/>
      <c r="S327" s="14" t="s">
        <v>2849</v>
      </c>
      <c r="T327" s="120">
        <v>44715.686805555553</v>
      </c>
      <c r="U327" s="120">
        <v>44726.458333333336</v>
      </c>
      <c r="V327" s="21" t="s">
        <v>430</v>
      </c>
      <c r="W327" s="760">
        <v>1</v>
      </c>
      <c r="X327" s="62">
        <v>44761</v>
      </c>
      <c r="Y327" s="62">
        <v>44774</v>
      </c>
      <c r="Z327" s="62">
        <v>44926</v>
      </c>
      <c r="AA327" s="617"/>
      <c r="AB327" s="617"/>
      <c r="AC327" s="617"/>
      <c r="AD327" s="24" t="s">
        <v>2327</v>
      </c>
      <c r="AE327" s="24">
        <v>1998102200</v>
      </c>
      <c r="AF327" s="20" t="s">
        <v>2328</v>
      </c>
      <c r="AG327" s="552" t="s">
        <v>2462</v>
      </c>
      <c r="AH327" s="20" t="s">
        <v>1837</v>
      </c>
    </row>
    <row r="328" spans="2:34" ht="20.25" customHeight="1">
      <c r="B328" s="655">
        <v>325</v>
      </c>
      <c r="C328" s="24" t="s">
        <v>2751</v>
      </c>
      <c r="D328" s="24" t="s">
        <v>1759</v>
      </c>
      <c r="E328" s="661" t="s">
        <v>2656</v>
      </c>
      <c r="F328" s="740">
        <v>2022</v>
      </c>
      <c r="G328" s="658" t="s">
        <v>1104</v>
      </c>
      <c r="H328" s="20" t="s">
        <v>2713</v>
      </c>
      <c r="I328" s="24" t="s">
        <v>1468</v>
      </c>
      <c r="J328" s="698" t="s">
        <v>2561</v>
      </c>
      <c r="K328" s="808" t="s">
        <v>2949</v>
      </c>
      <c r="L328" s="809"/>
      <c r="M328" s="53">
        <v>1070443000</v>
      </c>
      <c r="N328" s="823"/>
      <c r="O328" s="800"/>
      <c r="P328" s="734"/>
      <c r="Q328" s="734"/>
      <c r="R328" s="734"/>
      <c r="S328" s="14" t="s">
        <v>2850</v>
      </c>
      <c r="T328" s="120">
        <v>44726.710416666669</v>
      </c>
      <c r="U328" s="120">
        <v>44732.458333333336</v>
      </c>
      <c r="V328" s="21" t="s">
        <v>2757</v>
      </c>
      <c r="W328" s="760">
        <v>1</v>
      </c>
      <c r="X328" s="62">
        <v>44761</v>
      </c>
      <c r="Y328" s="62">
        <v>44762</v>
      </c>
      <c r="Z328" s="62">
        <v>44941</v>
      </c>
      <c r="AA328" s="617"/>
      <c r="AB328" s="793" t="s">
        <v>2948</v>
      </c>
      <c r="AC328" s="793" t="s">
        <v>2948</v>
      </c>
      <c r="AD328" s="24" t="s">
        <v>233</v>
      </c>
      <c r="AE328" s="24">
        <v>1138629821</v>
      </c>
      <c r="AF328" s="20" t="s">
        <v>1804</v>
      </c>
      <c r="AG328" s="20" t="s">
        <v>2593</v>
      </c>
      <c r="AH328" s="20" t="s">
        <v>1837</v>
      </c>
    </row>
    <row r="329" spans="2:34" ht="20.25" customHeight="1">
      <c r="B329" s="655">
        <v>326</v>
      </c>
      <c r="C329" s="24" t="s">
        <v>2751</v>
      </c>
      <c r="D329" s="24" t="s">
        <v>1905</v>
      </c>
      <c r="E329" s="661" t="s">
        <v>2657</v>
      </c>
      <c r="F329" s="740">
        <v>2022</v>
      </c>
      <c r="G329" s="658" t="s">
        <v>1104</v>
      </c>
      <c r="H329" s="20" t="s">
        <v>2714</v>
      </c>
      <c r="I329" s="24" t="s">
        <v>1724</v>
      </c>
      <c r="J329" s="698" t="s">
        <v>2561</v>
      </c>
      <c r="K329" s="808" t="s">
        <v>2949</v>
      </c>
      <c r="L329" s="809"/>
      <c r="M329" s="53">
        <v>90695000</v>
      </c>
      <c r="N329" s="823"/>
      <c r="O329" s="800"/>
      <c r="P329" s="734"/>
      <c r="Q329" s="734"/>
      <c r="R329" s="734"/>
      <c r="S329" s="14" t="s">
        <v>2851</v>
      </c>
      <c r="T329" s="120">
        <v>44726.734027777777</v>
      </c>
      <c r="U329" s="120">
        <v>44732.458333333336</v>
      </c>
      <c r="V329" s="21" t="s">
        <v>2757</v>
      </c>
      <c r="W329" s="760">
        <v>1</v>
      </c>
      <c r="X329" s="62">
        <v>44761</v>
      </c>
      <c r="Y329" s="62">
        <v>44761</v>
      </c>
      <c r="Z329" s="62">
        <v>44881</v>
      </c>
      <c r="AA329" s="617"/>
      <c r="AB329" s="793" t="s">
        <v>2948</v>
      </c>
      <c r="AC329" s="793" t="s">
        <v>2948</v>
      </c>
      <c r="AD329" s="24" t="s">
        <v>1747</v>
      </c>
      <c r="AE329" s="24">
        <v>1518701104</v>
      </c>
      <c r="AF329" s="41" t="s">
        <v>1748</v>
      </c>
      <c r="AG329" s="20" t="s">
        <v>2434</v>
      </c>
      <c r="AH329" s="20" t="s">
        <v>1837</v>
      </c>
    </row>
    <row r="330" spans="2:34" ht="20.25" customHeight="1">
      <c r="B330" s="655">
        <v>327</v>
      </c>
      <c r="C330" s="24" t="s">
        <v>2752</v>
      </c>
      <c r="D330" s="24" t="s">
        <v>2389</v>
      </c>
      <c r="E330" s="661" t="s">
        <v>2658</v>
      </c>
      <c r="F330" s="740">
        <v>2022</v>
      </c>
      <c r="G330" s="658" t="s">
        <v>1134</v>
      </c>
      <c r="H330" s="20" t="s">
        <v>2715</v>
      </c>
      <c r="I330" s="24" t="s">
        <v>1724</v>
      </c>
      <c r="J330" s="698" t="s">
        <v>1296</v>
      </c>
      <c r="K330" s="808" t="s">
        <v>2949</v>
      </c>
      <c r="L330" s="809"/>
      <c r="M330" s="53">
        <v>48900000</v>
      </c>
      <c r="N330" s="777"/>
      <c r="O330" s="767"/>
      <c r="P330" s="734"/>
      <c r="Q330" s="734"/>
      <c r="R330" s="734"/>
      <c r="S330" s="14" t="s">
        <v>2852</v>
      </c>
      <c r="T330" s="120">
        <v>44726.723611111112</v>
      </c>
      <c r="U330" s="120">
        <v>44739.458333333336</v>
      </c>
      <c r="V330" s="21" t="s">
        <v>2757</v>
      </c>
      <c r="W330" s="760" t="s">
        <v>2881</v>
      </c>
      <c r="X330" s="62">
        <v>44764</v>
      </c>
      <c r="Y330" s="62">
        <v>44764</v>
      </c>
      <c r="Z330" s="62">
        <v>44814</v>
      </c>
      <c r="AA330" s="617"/>
      <c r="AB330" s="617"/>
      <c r="AC330" s="617"/>
      <c r="AD330" s="24" t="s">
        <v>2594</v>
      </c>
      <c r="AE330" s="24">
        <v>8628600042</v>
      </c>
      <c r="AF330" s="20" t="s">
        <v>2596</v>
      </c>
      <c r="AG330" s="20" t="s">
        <v>2595</v>
      </c>
      <c r="AH330" s="20" t="s">
        <v>2483</v>
      </c>
    </row>
    <row r="331" spans="2:34" ht="20.25" customHeight="1">
      <c r="B331" s="655">
        <v>328</v>
      </c>
      <c r="C331" s="24" t="s">
        <v>2751</v>
      </c>
      <c r="D331" s="24" t="s">
        <v>2389</v>
      </c>
      <c r="E331" s="661" t="s">
        <v>2659</v>
      </c>
      <c r="F331" s="740">
        <v>2022</v>
      </c>
      <c r="G331" s="658" t="s">
        <v>1134</v>
      </c>
      <c r="H331" s="20" t="s">
        <v>2716</v>
      </c>
      <c r="I331" s="24" t="s">
        <v>975</v>
      </c>
      <c r="J331" s="698" t="s">
        <v>1296</v>
      </c>
      <c r="K331" s="834" t="s">
        <v>2722</v>
      </c>
      <c r="L331" s="833"/>
      <c r="M331" s="53">
        <v>46090000</v>
      </c>
      <c r="N331" s="777"/>
      <c r="O331" s="767"/>
      <c r="P331" s="734"/>
      <c r="Q331" s="734"/>
      <c r="R331" s="734"/>
      <c r="S331" s="14" t="s">
        <v>2853</v>
      </c>
      <c r="T331" s="120">
        <v>44726.717361111114</v>
      </c>
      <c r="U331" s="120">
        <v>44739.458333333336</v>
      </c>
      <c r="V331" s="21" t="s">
        <v>2757</v>
      </c>
      <c r="W331" s="760">
        <v>6</v>
      </c>
      <c r="X331" s="62">
        <v>44763</v>
      </c>
      <c r="Y331" s="62">
        <v>44774</v>
      </c>
      <c r="Z331" s="62">
        <v>44863</v>
      </c>
      <c r="AA331" s="617"/>
      <c r="AB331" s="617"/>
      <c r="AC331" s="617"/>
      <c r="AD331" s="24" t="s">
        <v>2597</v>
      </c>
      <c r="AE331" s="24">
        <v>5048211363</v>
      </c>
      <c r="AF331" s="20" t="s">
        <v>2598</v>
      </c>
      <c r="AG331" s="20" t="s">
        <v>2599</v>
      </c>
      <c r="AH331" s="20" t="s">
        <v>1740</v>
      </c>
    </row>
    <row r="332" spans="2:34" ht="20.25" customHeight="1">
      <c r="B332" s="655">
        <v>329</v>
      </c>
      <c r="C332" s="24" t="s">
        <v>2751</v>
      </c>
      <c r="D332" s="24" t="s">
        <v>2344</v>
      </c>
      <c r="E332" s="661" t="s">
        <v>2660</v>
      </c>
      <c r="F332" s="740">
        <v>2022</v>
      </c>
      <c r="G332" s="658" t="s">
        <v>1104</v>
      </c>
      <c r="H332" s="20" t="s">
        <v>2717</v>
      </c>
      <c r="I332" s="24" t="s">
        <v>975</v>
      </c>
      <c r="J332" s="698" t="s">
        <v>2562</v>
      </c>
      <c r="K332" s="839">
        <v>62006125</v>
      </c>
      <c r="L332" s="833"/>
      <c r="M332" s="53">
        <v>57530000</v>
      </c>
      <c r="N332" s="823"/>
      <c r="O332" s="800"/>
      <c r="P332" s="734"/>
      <c r="Q332" s="734"/>
      <c r="R332" s="734"/>
      <c r="S332" s="14" t="s">
        <v>2854</v>
      </c>
      <c r="T332" s="120">
        <v>44748</v>
      </c>
      <c r="U332" s="120">
        <v>44754</v>
      </c>
      <c r="V332" s="21" t="s">
        <v>2768</v>
      </c>
      <c r="W332" s="760">
        <v>54</v>
      </c>
      <c r="X332" s="62">
        <v>44762</v>
      </c>
      <c r="Y332" s="62">
        <v>44762</v>
      </c>
      <c r="Z332" s="62">
        <v>44941</v>
      </c>
      <c r="AA332" s="617"/>
      <c r="AB332" s="793" t="s">
        <v>2948</v>
      </c>
      <c r="AC332" s="793" t="s">
        <v>2948</v>
      </c>
      <c r="AD332" s="24" t="s">
        <v>2600</v>
      </c>
      <c r="AE332" s="24">
        <v>1068183313</v>
      </c>
      <c r="AF332" s="20" t="s">
        <v>1812</v>
      </c>
      <c r="AG332" s="20" t="s">
        <v>2601</v>
      </c>
      <c r="AH332" s="20" t="s">
        <v>1740</v>
      </c>
    </row>
    <row r="333" spans="2:34" ht="20.25" customHeight="1">
      <c r="B333" s="655">
        <v>330</v>
      </c>
      <c r="C333" s="24" t="s">
        <v>2752</v>
      </c>
      <c r="D333" s="24" t="s">
        <v>1906</v>
      </c>
      <c r="E333" s="661" t="s">
        <v>2661</v>
      </c>
      <c r="F333" s="740">
        <v>2022</v>
      </c>
      <c r="G333" s="658" t="s">
        <v>1104</v>
      </c>
      <c r="H333" s="20" t="s">
        <v>2718</v>
      </c>
      <c r="I333" s="24" t="s">
        <v>2941</v>
      </c>
      <c r="J333" s="698" t="s">
        <v>430</v>
      </c>
      <c r="K333" s="808" t="s">
        <v>2949</v>
      </c>
      <c r="L333" s="809"/>
      <c r="M333" s="53">
        <v>10235000</v>
      </c>
      <c r="N333" s="823"/>
      <c r="O333" s="800"/>
      <c r="P333" s="734"/>
      <c r="Q333" s="734"/>
      <c r="R333" s="734"/>
      <c r="S333" s="622" t="s">
        <v>2388</v>
      </c>
      <c r="T333" s="622" t="s">
        <v>2388</v>
      </c>
      <c r="U333" s="622" t="s">
        <v>2388</v>
      </c>
      <c r="V333" s="755" t="s">
        <v>2388</v>
      </c>
      <c r="W333" s="759" t="s">
        <v>2881</v>
      </c>
      <c r="X333" s="62">
        <v>44769</v>
      </c>
      <c r="Y333" s="548">
        <v>44769</v>
      </c>
      <c r="Z333" s="548">
        <v>44776</v>
      </c>
      <c r="AA333" s="784"/>
      <c r="AB333" s="793" t="s">
        <v>2948</v>
      </c>
      <c r="AC333" s="793" t="s">
        <v>2948</v>
      </c>
      <c r="AD333" s="24" t="s">
        <v>268</v>
      </c>
      <c r="AE333" s="24">
        <v>1148193049</v>
      </c>
      <c r="AF333" s="20" t="s">
        <v>307</v>
      </c>
      <c r="AG333" s="20" t="s">
        <v>2602</v>
      </c>
      <c r="AH333" s="20" t="s">
        <v>1938</v>
      </c>
    </row>
    <row r="334" spans="2:34" ht="20.25" customHeight="1">
      <c r="B334" s="655">
        <v>331</v>
      </c>
      <c r="C334" s="24" t="s">
        <v>2752</v>
      </c>
      <c r="D334" s="24" t="s">
        <v>1765</v>
      </c>
      <c r="E334" s="661" t="s">
        <v>2730</v>
      </c>
      <c r="F334" s="740">
        <v>2022</v>
      </c>
      <c r="G334" s="701" t="s">
        <v>1134</v>
      </c>
      <c r="H334" s="552" t="s">
        <v>2568</v>
      </c>
      <c r="I334" s="553" t="s">
        <v>1724</v>
      </c>
      <c r="J334" s="698" t="s">
        <v>1296</v>
      </c>
      <c r="K334" s="808" t="s">
        <v>2949</v>
      </c>
      <c r="L334" s="809"/>
      <c r="M334" s="614">
        <v>492625930</v>
      </c>
      <c r="N334" s="615"/>
      <c r="O334" s="773"/>
      <c r="P334" s="734"/>
      <c r="Q334" s="734"/>
      <c r="R334" s="734"/>
      <c r="S334" s="14" t="s">
        <v>2855</v>
      </c>
      <c r="T334" s="120">
        <v>44736</v>
      </c>
      <c r="U334" s="120">
        <v>44753</v>
      </c>
      <c r="V334" s="21" t="s">
        <v>430</v>
      </c>
      <c r="W334" s="760">
        <v>1</v>
      </c>
      <c r="X334" s="548">
        <v>44774</v>
      </c>
      <c r="Y334" s="548">
        <v>44774</v>
      </c>
      <c r="Z334" s="548">
        <v>44648</v>
      </c>
      <c r="AA334" s="784"/>
      <c r="AB334" s="784"/>
      <c r="AC334" s="784"/>
      <c r="AD334" s="553" t="s">
        <v>2723</v>
      </c>
      <c r="AE334" s="553">
        <v>6748100552</v>
      </c>
      <c r="AF334" s="552" t="s">
        <v>2724</v>
      </c>
      <c r="AG334" s="20" t="s">
        <v>2725</v>
      </c>
      <c r="AH334" s="20" t="s">
        <v>1837</v>
      </c>
    </row>
    <row r="335" spans="2:34" ht="20.25" customHeight="1">
      <c r="B335" s="655">
        <v>332</v>
      </c>
      <c r="C335" s="24" t="s">
        <v>2752</v>
      </c>
      <c r="D335" s="24" t="s">
        <v>2344</v>
      </c>
      <c r="E335" s="661" t="s">
        <v>2731</v>
      </c>
      <c r="F335" s="740">
        <v>2022</v>
      </c>
      <c r="G335" s="701" t="s">
        <v>1134</v>
      </c>
      <c r="H335" s="552" t="s">
        <v>2569</v>
      </c>
      <c r="I335" s="553" t="s">
        <v>1468</v>
      </c>
      <c r="J335" s="698" t="s">
        <v>1296</v>
      </c>
      <c r="K335" s="808" t="s">
        <v>2949</v>
      </c>
      <c r="L335" s="809"/>
      <c r="M335" s="614">
        <v>2298270000</v>
      </c>
      <c r="N335" s="615"/>
      <c r="O335" s="773"/>
      <c r="P335" s="734"/>
      <c r="Q335" s="734"/>
      <c r="R335" s="734"/>
      <c r="S335" s="14" t="s">
        <v>2856</v>
      </c>
      <c r="T335" s="120">
        <v>44749</v>
      </c>
      <c r="U335" s="120">
        <v>44760</v>
      </c>
      <c r="V335" s="21" t="s">
        <v>2768</v>
      </c>
      <c r="W335" s="760">
        <v>1</v>
      </c>
      <c r="X335" s="548">
        <v>44781</v>
      </c>
      <c r="Y335" s="548">
        <v>44781</v>
      </c>
      <c r="Z335" s="548">
        <v>44911</v>
      </c>
      <c r="AA335" s="784"/>
      <c r="AB335" s="784"/>
      <c r="AC335" s="784"/>
      <c r="AD335" s="553" t="s">
        <v>259</v>
      </c>
      <c r="AE335" s="553">
        <v>1288636042</v>
      </c>
      <c r="AF335" s="552" t="s">
        <v>296</v>
      </c>
      <c r="AG335" s="20" t="s">
        <v>2405</v>
      </c>
      <c r="AH335" s="20" t="s">
        <v>1837</v>
      </c>
    </row>
    <row r="336" spans="2:34" ht="20.25" customHeight="1">
      <c r="B336" s="655">
        <v>333</v>
      </c>
      <c r="C336" s="24" t="s">
        <v>2752</v>
      </c>
      <c r="D336" s="24" t="s">
        <v>2522</v>
      </c>
      <c r="E336" s="661" t="s">
        <v>2732</v>
      </c>
      <c r="F336" s="740">
        <v>2022</v>
      </c>
      <c r="G336" s="701" t="s">
        <v>1104</v>
      </c>
      <c r="H336" s="552" t="s">
        <v>2719</v>
      </c>
      <c r="I336" s="553" t="s">
        <v>975</v>
      </c>
      <c r="J336" s="698" t="s">
        <v>2562</v>
      </c>
      <c r="K336" s="839">
        <v>44910100</v>
      </c>
      <c r="L336" s="833"/>
      <c r="M336" s="614">
        <v>37834920</v>
      </c>
      <c r="N336" s="830"/>
      <c r="O336" s="806"/>
      <c r="P336" s="734"/>
      <c r="Q336" s="734"/>
      <c r="R336" s="734"/>
      <c r="S336" s="14" t="s">
        <v>2857</v>
      </c>
      <c r="T336" s="120">
        <v>44775</v>
      </c>
      <c r="U336" s="120">
        <v>44781</v>
      </c>
      <c r="V336" s="21" t="s">
        <v>430</v>
      </c>
      <c r="W336" s="760">
        <v>3238</v>
      </c>
      <c r="X336" s="62">
        <v>44789</v>
      </c>
      <c r="Y336" s="548">
        <v>44789</v>
      </c>
      <c r="Z336" s="548">
        <v>44969</v>
      </c>
      <c r="AA336" s="784"/>
      <c r="AB336" s="793" t="s">
        <v>2948</v>
      </c>
      <c r="AC336" s="793" t="s">
        <v>2948</v>
      </c>
      <c r="AD336" s="553" t="s">
        <v>2531</v>
      </c>
      <c r="AE336" s="553">
        <v>2091057716</v>
      </c>
      <c r="AF336" s="552" t="s">
        <v>2532</v>
      </c>
      <c r="AG336" s="20" t="s">
        <v>2533</v>
      </c>
      <c r="AH336" s="552" t="s">
        <v>1740</v>
      </c>
    </row>
    <row r="337" spans="9:15" ht="20.25" customHeight="1">
      <c r="I337" s="695"/>
      <c r="J337" s="696"/>
      <c r="K337" s="653"/>
      <c r="L337" s="653"/>
      <c r="M337" s="695"/>
      <c r="N337" s="653"/>
      <c r="O337" s="653"/>
    </row>
    <row r="338" spans="9:15" ht="20.25" customHeight="1">
      <c r="I338" s="653"/>
      <c r="J338" s="697"/>
      <c r="K338" s="653"/>
      <c r="L338" s="653"/>
      <c r="M338" s="653"/>
      <c r="N338" s="653"/>
      <c r="O338" s="653"/>
    </row>
    <row r="339" spans="9:15" ht="20.25" customHeight="1">
      <c r="I339" s="653"/>
      <c r="J339" s="697"/>
      <c r="K339" s="653"/>
      <c r="L339" s="653"/>
      <c r="M339" s="653"/>
      <c r="N339" s="653"/>
      <c r="O339" s="653"/>
    </row>
    <row r="340" spans="9:15" ht="20.25" customHeight="1">
      <c r="I340" s="653"/>
      <c r="J340" s="697"/>
      <c r="K340" s="653"/>
      <c r="L340" s="653"/>
      <c r="M340" s="653"/>
      <c r="N340" s="653"/>
      <c r="O340" s="653"/>
    </row>
    <row r="341" spans="9:15" ht="20.25" customHeight="1">
      <c r="I341" s="653"/>
      <c r="J341" s="697"/>
      <c r="K341" s="653"/>
      <c r="L341" s="653"/>
      <c r="M341" s="653"/>
      <c r="N341" s="653"/>
      <c r="O341" s="653"/>
    </row>
    <row r="342" spans="9:15" ht="20.25" customHeight="1">
      <c r="I342" s="653"/>
      <c r="J342" s="697"/>
      <c r="K342" s="653"/>
      <c r="L342" s="653"/>
      <c r="M342" s="653"/>
      <c r="N342" s="653"/>
      <c r="O342" s="653"/>
    </row>
    <row r="343" spans="9:15" ht="20.25" customHeight="1">
      <c r="I343" s="653"/>
      <c r="J343" s="697"/>
      <c r="K343" s="653"/>
      <c r="L343" s="653"/>
      <c r="M343" s="653"/>
      <c r="N343" s="653"/>
      <c r="O343" s="653"/>
    </row>
    <row r="344" spans="9:15" ht="20.25" customHeight="1">
      <c r="I344" s="653"/>
      <c r="J344" s="697"/>
      <c r="K344" s="653"/>
      <c r="L344" s="653"/>
      <c r="M344" s="653"/>
      <c r="N344" s="653"/>
      <c r="O344" s="653"/>
    </row>
    <row r="345" spans="9:15" ht="20.25" customHeight="1">
      <c r="I345" s="653"/>
      <c r="J345" s="697"/>
      <c r="K345" s="653"/>
      <c r="L345" s="653"/>
      <c r="M345" s="653"/>
      <c r="N345" s="653"/>
      <c r="O345" s="653"/>
    </row>
    <row r="346" spans="9:15" ht="20.25" customHeight="1">
      <c r="I346" s="653"/>
      <c r="J346" s="697"/>
      <c r="K346" s="653"/>
      <c r="L346" s="653"/>
      <c r="M346" s="653"/>
      <c r="N346" s="653"/>
      <c r="O346" s="653"/>
    </row>
    <row r="347" spans="9:15" ht="20.25" customHeight="1">
      <c r="I347" s="653"/>
      <c r="J347" s="697"/>
      <c r="K347" s="653"/>
      <c r="L347" s="653"/>
      <c r="M347" s="653"/>
      <c r="N347" s="653"/>
      <c r="O347" s="653"/>
    </row>
    <row r="348" spans="9:15" ht="20.25" customHeight="1">
      <c r="I348" s="653"/>
      <c r="J348" s="697"/>
      <c r="K348" s="653"/>
      <c r="L348" s="653"/>
      <c r="M348" s="653"/>
      <c r="N348" s="653"/>
      <c r="O348" s="653"/>
    </row>
    <row r="349" spans="9:15" ht="20.25" customHeight="1">
      <c r="I349" s="653"/>
      <c r="J349" s="697"/>
      <c r="K349" s="653"/>
      <c r="L349" s="653"/>
      <c r="M349" s="653"/>
      <c r="N349" s="653"/>
      <c r="O349" s="653"/>
    </row>
    <row r="350" spans="9:15" ht="20.25" customHeight="1">
      <c r="I350" s="653"/>
      <c r="J350" s="697"/>
      <c r="K350" s="653"/>
      <c r="L350" s="653"/>
      <c r="M350" s="653"/>
      <c r="N350" s="653"/>
      <c r="O350" s="653"/>
    </row>
    <row r="351" spans="9:15" ht="20.25" customHeight="1">
      <c r="I351" s="653"/>
      <c r="J351" s="697"/>
      <c r="K351" s="653"/>
      <c r="L351" s="653"/>
      <c r="M351" s="653"/>
      <c r="N351" s="653"/>
      <c r="O351" s="653"/>
    </row>
    <row r="352" spans="9:15" ht="20.25" customHeight="1">
      <c r="I352" s="653"/>
      <c r="J352" s="697"/>
      <c r="K352" s="653"/>
      <c r="L352" s="653"/>
      <c r="M352" s="653"/>
      <c r="N352" s="653"/>
      <c r="O352" s="653"/>
    </row>
    <row r="353" spans="9:15" ht="20.25" customHeight="1">
      <c r="I353" s="653"/>
      <c r="J353" s="653"/>
      <c r="K353" s="653"/>
      <c r="L353" s="653"/>
      <c r="M353" s="653"/>
      <c r="N353" s="653"/>
      <c r="O353" s="653"/>
    </row>
    <row r="354" spans="9:15" ht="20.25" customHeight="1">
      <c r="I354" s="653"/>
      <c r="J354" s="653"/>
      <c r="K354" s="653"/>
      <c r="L354" s="653"/>
      <c r="M354" s="653"/>
      <c r="N354" s="653"/>
      <c r="O354" s="653"/>
    </row>
    <row r="355" spans="9:15" ht="20.25" customHeight="1">
      <c r="I355" s="653"/>
      <c r="J355" s="653"/>
      <c r="K355" s="653"/>
      <c r="L355" s="653"/>
      <c r="M355" s="653"/>
      <c r="N355" s="653"/>
      <c r="O355" s="653"/>
    </row>
    <row r="356" spans="9:15" ht="20.25" customHeight="1">
      <c r="I356" s="653"/>
      <c r="J356" s="653"/>
      <c r="K356" s="653"/>
      <c r="L356" s="653"/>
      <c r="M356" s="653"/>
      <c r="N356" s="653"/>
      <c r="O356" s="653"/>
    </row>
    <row r="357" spans="9:15" ht="20.25" customHeight="1">
      <c r="I357" s="653"/>
      <c r="J357" s="653"/>
      <c r="K357" s="653"/>
      <c r="L357" s="653"/>
      <c r="M357" s="653"/>
      <c r="N357" s="653"/>
      <c r="O357" s="653"/>
    </row>
    <row r="358" spans="9:15" ht="20.25" customHeight="1">
      <c r="I358" s="653"/>
      <c r="J358" s="653"/>
      <c r="K358" s="653"/>
      <c r="L358" s="653"/>
      <c r="M358" s="653"/>
      <c r="N358" s="653"/>
      <c r="O358" s="653"/>
    </row>
    <row r="359" spans="9:15" ht="20.25" customHeight="1">
      <c r="I359" s="653"/>
      <c r="J359" s="653"/>
      <c r="K359" s="653"/>
      <c r="L359" s="653"/>
      <c r="M359" s="653"/>
      <c r="N359" s="653"/>
      <c r="O359" s="653"/>
    </row>
    <row r="360" spans="9:15" ht="20.25" customHeight="1">
      <c r="I360" s="653"/>
      <c r="J360" s="653"/>
      <c r="K360" s="653"/>
      <c r="L360" s="653"/>
      <c r="M360" s="653"/>
      <c r="N360" s="653"/>
      <c r="O360" s="653"/>
    </row>
    <row r="361" spans="9:15" ht="20.25" customHeight="1">
      <c r="I361" s="653"/>
      <c r="J361" s="653"/>
      <c r="K361" s="653"/>
      <c r="L361" s="653"/>
      <c r="M361" s="653"/>
      <c r="N361" s="653"/>
      <c r="O361" s="653"/>
    </row>
    <row r="362" spans="9:15" ht="20.25" customHeight="1">
      <c r="I362" s="653"/>
      <c r="J362" s="653"/>
      <c r="K362" s="653"/>
      <c r="L362" s="653"/>
      <c r="M362" s="653"/>
      <c r="N362" s="653"/>
      <c r="O362" s="653"/>
    </row>
    <row r="363" spans="9:15" ht="20.25" customHeight="1">
      <c r="I363" s="653"/>
      <c r="J363" s="653"/>
      <c r="K363" s="653"/>
      <c r="L363" s="653"/>
      <c r="M363" s="653"/>
      <c r="N363" s="653"/>
      <c r="O363" s="653"/>
    </row>
    <row r="364" spans="9:15" ht="20.25" customHeight="1">
      <c r="I364" s="653"/>
      <c r="J364" s="653"/>
      <c r="K364" s="653"/>
      <c r="L364" s="653"/>
      <c r="M364" s="653"/>
      <c r="N364" s="653"/>
      <c r="O364" s="653"/>
    </row>
  </sheetData>
  <autoFilter ref="B3:AH336" xr:uid="{00000000-0009-0000-0000-000005000000}">
    <sortState ref="B4:AA336">
      <sortCondition ref="B3:B274"/>
    </sortState>
  </autoFilter>
  <mergeCells count="1">
    <mergeCell ref="B1:AH1"/>
  </mergeCells>
  <phoneticPr fontId="1" type="noConversion"/>
  <printOptions horizontalCentered="1"/>
  <pageMargins left="0.70866141732283472" right="0.70866141732283472" top="0.74803149606299213" bottom="0.74803149606299213" header="0.31496062992125984" footer="0.31496062992125984"/>
  <pageSetup paperSize="9" scale="33" fitToHeight="0" orientation="landscape"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0">
    <tabColor rgb="FF92D050"/>
    <pageSetUpPr fitToPage="1"/>
  </sheetPr>
  <dimension ref="B1:BI364"/>
  <sheetViews>
    <sheetView view="pageBreakPreview" zoomScale="70" zoomScaleNormal="70" zoomScaleSheetLayoutView="70" workbookViewId="0">
      <pane xSplit="8" ySplit="3" topLeftCell="Y4" activePane="bottomRight" state="frozen"/>
      <selection activeCell="H20" sqref="H20"/>
      <selection pane="topRight" activeCell="H20" sqref="H20"/>
      <selection pane="bottomLeft" activeCell="H20" sqref="H20"/>
      <selection pane="bottomRight" activeCell="H20" sqref="H20"/>
    </sheetView>
  </sheetViews>
  <sheetFormatPr defaultRowHeight="20.25" customHeight="1" outlineLevelRow="1"/>
  <cols>
    <col min="1" max="1" width="1.375" style="650" customWidth="1"/>
    <col min="2" max="2" width="6.625" style="650" customWidth="1"/>
    <col min="3" max="3" width="11.625" style="650" customWidth="1"/>
    <col min="4" max="4" width="18.625" style="650" customWidth="1"/>
    <col min="5" max="5" width="12.125" style="659" customWidth="1"/>
    <col min="6" max="6" width="12.125" style="739" customWidth="1"/>
    <col min="7" max="7" width="12.125" style="650" customWidth="1"/>
    <col min="8" max="8" width="59.25" style="650" customWidth="1"/>
    <col min="9" max="9" width="14.375" style="650" customWidth="1"/>
    <col min="10" max="10" width="12.125" style="650" customWidth="1"/>
    <col min="11" max="15" width="14.625" style="650" customWidth="1"/>
    <col min="16" max="17" width="14.625" style="650" hidden="1" customWidth="1"/>
    <col min="18" max="18" width="11.625" style="650" hidden="1" customWidth="1"/>
    <col min="19" max="19" width="16.25" style="650" customWidth="1"/>
    <col min="20" max="21" width="14.625" style="650" customWidth="1"/>
    <col min="22" max="22" width="14.625" style="556" customWidth="1"/>
    <col min="23" max="23" width="14.625" style="761" customWidth="1"/>
    <col min="24" max="29" width="13.25" style="650" customWidth="1"/>
    <col min="30" max="30" width="9" style="651" customWidth="1"/>
    <col min="31" max="31" width="13.375" style="651" customWidth="1"/>
    <col min="32" max="33" width="22.625" style="650" customWidth="1"/>
    <col min="34" max="34" width="48.625" style="650" customWidth="1"/>
    <col min="35" max="35" width="1.375" style="650" customWidth="1"/>
    <col min="36" max="61" width="9" style="653"/>
    <col min="62" max="16384" width="9" style="650"/>
  </cols>
  <sheetData>
    <row r="1" spans="2:61" ht="41.25" customHeight="1">
      <c r="B1" s="1001" t="s">
        <v>1888</v>
      </c>
      <c r="C1" s="1001"/>
      <c r="D1" s="1001"/>
      <c r="E1" s="1001"/>
      <c r="F1" s="1001"/>
      <c r="G1" s="1001"/>
      <c r="H1" s="1001"/>
      <c r="I1" s="1001"/>
      <c r="J1" s="1001"/>
      <c r="K1" s="1001"/>
      <c r="L1" s="1001"/>
      <c r="M1" s="1001"/>
      <c r="N1" s="1001"/>
      <c r="O1" s="1001"/>
      <c r="P1" s="1001"/>
      <c r="Q1" s="1001"/>
      <c r="R1" s="1001"/>
      <c r="S1" s="1001"/>
      <c r="T1" s="1001"/>
      <c r="U1" s="1001"/>
      <c r="V1" s="1001"/>
      <c r="W1" s="1001"/>
      <c r="X1" s="1001"/>
      <c r="Y1" s="1001"/>
      <c r="Z1" s="1001"/>
      <c r="AA1" s="1001"/>
      <c r="AB1" s="1001"/>
      <c r="AC1" s="1001"/>
      <c r="AD1" s="1001"/>
      <c r="AE1" s="1001"/>
      <c r="AF1" s="1001"/>
      <c r="AG1" s="1001"/>
      <c r="AH1" s="1001"/>
    </row>
    <row r="2" spans="2:61" ht="16.5"/>
    <row r="3" spans="2:61" s="817" customFormat="1" ht="30" customHeight="1" thickBot="1">
      <c r="B3" s="847" t="s">
        <v>1543</v>
      </c>
      <c r="C3" s="847" t="s">
        <v>2733</v>
      </c>
      <c r="D3" s="848" t="s">
        <v>2739</v>
      </c>
      <c r="E3" s="849" t="s">
        <v>1382</v>
      </c>
      <c r="F3" s="850" t="s">
        <v>2940</v>
      </c>
      <c r="G3" s="851" t="s">
        <v>2734</v>
      </c>
      <c r="H3" s="847" t="s">
        <v>1343</v>
      </c>
      <c r="I3" s="847" t="s">
        <v>1851</v>
      </c>
      <c r="J3" s="851" t="s">
        <v>2740</v>
      </c>
      <c r="K3" s="847" t="s">
        <v>2393</v>
      </c>
      <c r="L3" s="847" t="s">
        <v>2387</v>
      </c>
      <c r="M3" s="847" t="s">
        <v>1347</v>
      </c>
      <c r="N3" s="847" t="s">
        <v>2951</v>
      </c>
      <c r="O3" s="847" t="s">
        <v>2944</v>
      </c>
      <c r="P3" s="810" t="s">
        <v>2358</v>
      </c>
      <c r="Q3" s="810" t="s">
        <v>2359</v>
      </c>
      <c r="R3" s="810" t="s">
        <v>2741</v>
      </c>
      <c r="S3" s="847" t="s">
        <v>2735</v>
      </c>
      <c r="T3" s="847" t="s">
        <v>2736</v>
      </c>
      <c r="U3" s="847" t="s">
        <v>2737</v>
      </c>
      <c r="V3" s="852" t="s">
        <v>2738</v>
      </c>
      <c r="W3" s="853" t="s">
        <v>2858</v>
      </c>
      <c r="X3" s="847" t="s">
        <v>1308</v>
      </c>
      <c r="Y3" s="847" t="s">
        <v>1820</v>
      </c>
      <c r="Z3" s="847" t="s">
        <v>1821</v>
      </c>
      <c r="AA3" s="847" t="s">
        <v>2945</v>
      </c>
      <c r="AB3" s="854" t="s">
        <v>2955</v>
      </c>
      <c r="AC3" s="847" t="s">
        <v>2947</v>
      </c>
      <c r="AD3" s="847" t="s">
        <v>1348</v>
      </c>
      <c r="AE3" s="847" t="s">
        <v>1822</v>
      </c>
      <c r="AF3" s="847" t="s">
        <v>1823</v>
      </c>
      <c r="AG3" s="847" t="s">
        <v>2880</v>
      </c>
      <c r="AH3" s="847" t="s">
        <v>1819</v>
      </c>
      <c r="AJ3" s="818"/>
      <c r="AK3" s="818"/>
      <c r="AL3" s="818"/>
      <c r="AM3" s="818"/>
      <c r="AN3" s="818"/>
      <c r="AO3" s="818"/>
      <c r="AP3" s="818"/>
      <c r="AQ3" s="818"/>
      <c r="AR3" s="818"/>
      <c r="AS3" s="818"/>
      <c r="AT3" s="818"/>
      <c r="AU3" s="818"/>
      <c r="AV3" s="818"/>
      <c r="AW3" s="818"/>
      <c r="AX3" s="818"/>
      <c r="AY3" s="818"/>
      <c r="AZ3" s="818"/>
      <c r="BA3" s="818"/>
      <c r="BB3" s="818"/>
      <c r="BC3" s="818"/>
      <c r="BD3" s="818"/>
      <c r="BE3" s="818"/>
      <c r="BF3" s="818"/>
      <c r="BG3" s="818"/>
      <c r="BH3" s="818"/>
      <c r="BI3" s="818"/>
    </row>
    <row r="4" spans="2:61" ht="20.25" customHeight="1" outlineLevel="1" thickTop="1">
      <c r="B4" s="855">
        <v>1</v>
      </c>
      <c r="C4" s="856"/>
      <c r="D4" s="857"/>
      <c r="E4" s="858" t="s">
        <v>1791</v>
      </c>
      <c r="F4" s="859">
        <v>2018</v>
      </c>
      <c r="G4" s="860" t="s">
        <v>1134</v>
      </c>
      <c r="H4" s="861" t="s">
        <v>12</v>
      </c>
      <c r="I4" s="862" t="s">
        <v>76</v>
      </c>
      <c r="J4" s="863"/>
      <c r="K4" s="803" t="s">
        <v>2949</v>
      </c>
      <c r="L4" s="803"/>
      <c r="M4" s="105">
        <v>15840000</v>
      </c>
      <c r="N4" s="722"/>
      <c r="O4" s="864"/>
      <c r="P4" s="590"/>
      <c r="Q4" s="590"/>
      <c r="R4" s="590"/>
      <c r="S4" s="105" t="s">
        <v>2388</v>
      </c>
      <c r="T4" s="105" t="s">
        <v>2388</v>
      </c>
      <c r="U4" s="105" t="s">
        <v>2388</v>
      </c>
      <c r="V4" s="865" t="s">
        <v>2388</v>
      </c>
      <c r="W4" s="758" t="s">
        <v>1250</v>
      </c>
      <c r="X4" s="866">
        <v>43101</v>
      </c>
      <c r="Y4" s="866">
        <v>43101</v>
      </c>
      <c r="Z4" s="866">
        <v>43465</v>
      </c>
      <c r="AA4" s="867"/>
      <c r="AB4" s="867"/>
      <c r="AC4" s="867"/>
      <c r="AD4" s="862" t="s">
        <v>120</v>
      </c>
      <c r="AE4" s="862">
        <v>1283283917</v>
      </c>
      <c r="AF4" s="737" t="s">
        <v>11</v>
      </c>
      <c r="AG4" s="868" t="s">
        <v>2882</v>
      </c>
      <c r="AH4" s="613" t="s">
        <v>1938</v>
      </c>
    </row>
    <row r="5" spans="2:61" ht="20.25" customHeight="1" outlineLevel="1">
      <c r="B5" s="655">
        <v>2</v>
      </c>
      <c r="C5" s="587"/>
      <c r="D5" s="725"/>
      <c r="E5" s="661" t="s">
        <v>1792</v>
      </c>
      <c r="F5" s="740">
        <v>2018</v>
      </c>
      <c r="G5" s="658" t="s">
        <v>1134</v>
      </c>
      <c r="H5" s="42" t="s">
        <v>878</v>
      </c>
      <c r="I5" s="14" t="s">
        <v>76</v>
      </c>
      <c r="J5" s="729"/>
      <c r="K5" s="800" t="s">
        <v>2949</v>
      </c>
      <c r="L5" s="800"/>
      <c r="M5" s="53">
        <v>5390000</v>
      </c>
      <c r="N5" s="723"/>
      <c r="O5" s="590"/>
      <c r="P5" s="590"/>
      <c r="Q5" s="590"/>
      <c r="R5" s="590"/>
      <c r="S5" s="53" t="s">
        <v>2388</v>
      </c>
      <c r="T5" s="53" t="s">
        <v>2388</v>
      </c>
      <c r="U5" s="53" t="s">
        <v>2388</v>
      </c>
      <c r="V5" s="744" t="s">
        <v>2388</v>
      </c>
      <c r="W5" s="756" t="s">
        <v>1250</v>
      </c>
      <c r="X5" s="128">
        <v>43123</v>
      </c>
      <c r="Y5" s="128">
        <v>43123</v>
      </c>
      <c r="Z5" s="128">
        <v>43195</v>
      </c>
      <c r="AA5" s="786"/>
      <c r="AB5" s="786"/>
      <c r="AC5" s="786"/>
      <c r="AD5" s="127" t="s">
        <v>121</v>
      </c>
      <c r="AE5" s="14">
        <v>2118173932</v>
      </c>
      <c r="AF5" s="546" t="s">
        <v>145</v>
      </c>
      <c r="AG5" s="712" t="s">
        <v>2883</v>
      </c>
      <c r="AH5" s="20" t="s">
        <v>1938</v>
      </c>
    </row>
    <row r="6" spans="2:61" ht="20.25" customHeight="1" outlineLevel="1">
      <c r="B6" s="655">
        <v>3</v>
      </c>
      <c r="C6" s="587"/>
      <c r="D6" s="725"/>
      <c r="E6" s="660" t="s">
        <v>734</v>
      </c>
      <c r="F6" s="743">
        <v>2018</v>
      </c>
      <c r="G6" s="657" t="s">
        <v>1104</v>
      </c>
      <c r="H6" s="42" t="s">
        <v>879</v>
      </c>
      <c r="I6" s="14" t="s">
        <v>76</v>
      </c>
      <c r="J6" s="728"/>
      <c r="K6" s="800" t="s">
        <v>2949</v>
      </c>
      <c r="L6" s="800"/>
      <c r="M6" s="53">
        <v>6773870</v>
      </c>
      <c r="N6" s="723"/>
      <c r="O6" s="590"/>
      <c r="P6" s="590"/>
      <c r="Q6" s="590"/>
      <c r="R6" s="590"/>
      <c r="S6" s="53" t="s">
        <v>2388</v>
      </c>
      <c r="T6" s="53" t="s">
        <v>2388</v>
      </c>
      <c r="U6" s="53" t="s">
        <v>2388</v>
      </c>
      <c r="V6" s="744" t="s">
        <v>2388</v>
      </c>
      <c r="W6" s="756" t="s">
        <v>1250</v>
      </c>
      <c r="X6" s="128">
        <v>43138</v>
      </c>
      <c r="Y6" s="128">
        <v>43138</v>
      </c>
      <c r="Z6" s="128">
        <v>43138</v>
      </c>
      <c r="AA6" s="786"/>
      <c r="AB6" s="789" t="s">
        <v>2948</v>
      </c>
      <c r="AC6" s="789" t="s">
        <v>2948</v>
      </c>
      <c r="AD6" s="127" t="s">
        <v>122</v>
      </c>
      <c r="AE6" s="14">
        <v>1058742311</v>
      </c>
      <c r="AF6" s="546" t="s">
        <v>146</v>
      </c>
      <c r="AG6" s="712" t="s">
        <v>2884</v>
      </c>
      <c r="AH6" s="20" t="s">
        <v>1938</v>
      </c>
    </row>
    <row r="7" spans="2:61" ht="20.25" customHeight="1" outlineLevel="1">
      <c r="B7" s="655">
        <v>4</v>
      </c>
      <c r="C7" s="587"/>
      <c r="D7" s="725"/>
      <c r="E7" s="661" t="s">
        <v>735</v>
      </c>
      <c r="F7" s="740">
        <v>2018</v>
      </c>
      <c r="G7" s="657" t="s">
        <v>1104</v>
      </c>
      <c r="H7" s="42" t="s">
        <v>880</v>
      </c>
      <c r="I7" s="14" t="s">
        <v>76</v>
      </c>
      <c r="J7" s="728"/>
      <c r="K7" s="800" t="s">
        <v>2949</v>
      </c>
      <c r="L7" s="800"/>
      <c r="M7" s="53">
        <v>20585060</v>
      </c>
      <c r="N7" s="723"/>
      <c r="O7" s="590"/>
      <c r="P7" s="590"/>
      <c r="Q7" s="590"/>
      <c r="R7" s="590"/>
      <c r="S7" s="53" t="s">
        <v>2388</v>
      </c>
      <c r="T7" s="53" t="s">
        <v>2388</v>
      </c>
      <c r="U7" s="53" t="s">
        <v>2388</v>
      </c>
      <c r="V7" s="744" t="s">
        <v>2388</v>
      </c>
      <c r="W7" s="756" t="s">
        <v>1250</v>
      </c>
      <c r="X7" s="128">
        <v>43158</v>
      </c>
      <c r="Y7" s="128">
        <v>43158</v>
      </c>
      <c r="Z7" s="128">
        <v>43171</v>
      </c>
      <c r="AA7" s="786"/>
      <c r="AB7" s="789" t="s">
        <v>2948</v>
      </c>
      <c r="AC7" s="789" t="s">
        <v>2948</v>
      </c>
      <c r="AD7" s="127" t="s">
        <v>123</v>
      </c>
      <c r="AE7" s="14">
        <v>2148156422</v>
      </c>
      <c r="AF7" s="546" t="s">
        <v>147</v>
      </c>
      <c r="AG7" s="712" t="s">
        <v>2885</v>
      </c>
      <c r="AH7" s="20" t="s">
        <v>1938</v>
      </c>
    </row>
    <row r="8" spans="2:61" ht="20.25" customHeight="1" outlineLevel="1">
      <c r="B8" s="655">
        <v>5</v>
      </c>
      <c r="C8" s="587"/>
      <c r="D8" s="725"/>
      <c r="E8" s="660" t="s">
        <v>736</v>
      </c>
      <c r="F8" s="743">
        <v>2018</v>
      </c>
      <c r="G8" s="658" t="s">
        <v>1134</v>
      </c>
      <c r="H8" s="42" t="s">
        <v>80</v>
      </c>
      <c r="I8" s="14" t="s">
        <v>76</v>
      </c>
      <c r="J8" s="729"/>
      <c r="K8" s="800" t="s">
        <v>2949</v>
      </c>
      <c r="L8" s="800"/>
      <c r="M8" s="53">
        <v>11041800</v>
      </c>
      <c r="N8" s="723"/>
      <c r="O8" s="590"/>
      <c r="P8" s="590"/>
      <c r="Q8" s="590"/>
      <c r="R8" s="590"/>
      <c r="S8" s="53" t="s">
        <v>2388</v>
      </c>
      <c r="T8" s="53" t="s">
        <v>2388</v>
      </c>
      <c r="U8" s="53" t="s">
        <v>2388</v>
      </c>
      <c r="V8" s="744" t="s">
        <v>2388</v>
      </c>
      <c r="W8" s="756" t="s">
        <v>1250</v>
      </c>
      <c r="X8" s="128">
        <v>43168</v>
      </c>
      <c r="Y8" s="128">
        <v>43168</v>
      </c>
      <c r="Z8" s="128">
        <v>43238</v>
      </c>
      <c r="AA8" s="786"/>
      <c r="AB8" s="786"/>
      <c r="AC8" s="786"/>
      <c r="AD8" s="127" t="s">
        <v>124</v>
      </c>
      <c r="AE8" s="73">
        <v>1138629821</v>
      </c>
      <c r="AF8" s="546" t="s">
        <v>1804</v>
      </c>
      <c r="AG8" s="417" t="s">
        <v>2593</v>
      </c>
      <c r="AH8" s="20" t="s">
        <v>1938</v>
      </c>
    </row>
    <row r="9" spans="2:61" ht="20.25" customHeight="1" outlineLevel="1">
      <c r="B9" s="655">
        <v>6</v>
      </c>
      <c r="C9" s="587"/>
      <c r="D9" s="725"/>
      <c r="E9" s="661" t="s">
        <v>737</v>
      </c>
      <c r="F9" s="740">
        <v>2018</v>
      </c>
      <c r="G9" s="658" t="s">
        <v>1134</v>
      </c>
      <c r="H9" s="42" t="s">
        <v>881</v>
      </c>
      <c r="I9" s="14" t="s">
        <v>76</v>
      </c>
      <c r="J9" s="729"/>
      <c r="K9" s="800" t="s">
        <v>2949</v>
      </c>
      <c r="L9" s="800"/>
      <c r="M9" s="53">
        <v>9020000</v>
      </c>
      <c r="N9" s="723"/>
      <c r="O9" s="590"/>
      <c r="P9" s="590"/>
      <c r="Q9" s="590"/>
      <c r="R9" s="590"/>
      <c r="S9" s="53" t="s">
        <v>2388</v>
      </c>
      <c r="T9" s="53" t="s">
        <v>2388</v>
      </c>
      <c r="U9" s="53" t="s">
        <v>2388</v>
      </c>
      <c r="V9" s="744" t="s">
        <v>2388</v>
      </c>
      <c r="W9" s="756" t="s">
        <v>1250</v>
      </c>
      <c r="X9" s="128">
        <v>43168</v>
      </c>
      <c r="Y9" s="128">
        <v>43168</v>
      </c>
      <c r="Z9" s="128">
        <v>43238</v>
      </c>
      <c r="AA9" s="786"/>
      <c r="AB9" s="786"/>
      <c r="AC9" s="786"/>
      <c r="AD9" s="127" t="s">
        <v>125</v>
      </c>
      <c r="AE9" s="73">
        <v>1288636042</v>
      </c>
      <c r="AF9" s="546" t="s">
        <v>296</v>
      </c>
      <c r="AG9" s="707" t="s">
        <v>2405</v>
      </c>
      <c r="AH9" s="20" t="s">
        <v>1938</v>
      </c>
    </row>
    <row r="10" spans="2:61" ht="20.25" customHeight="1" outlineLevel="1">
      <c r="B10" s="655">
        <v>7</v>
      </c>
      <c r="C10" s="587"/>
      <c r="D10" s="725"/>
      <c r="E10" s="660" t="s">
        <v>738</v>
      </c>
      <c r="F10" s="743">
        <v>2018</v>
      </c>
      <c r="G10" s="657" t="s">
        <v>1134</v>
      </c>
      <c r="H10" s="42" t="s">
        <v>882</v>
      </c>
      <c r="I10" s="14" t="s">
        <v>76</v>
      </c>
      <c r="J10" s="728"/>
      <c r="K10" s="800" t="s">
        <v>2949</v>
      </c>
      <c r="L10" s="800"/>
      <c r="M10" s="55">
        <v>35904000</v>
      </c>
      <c r="N10" s="821"/>
      <c r="O10" s="718"/>
      <c r="P10" s="718"/>
      <c r="Q10" s="718"/>
      <c r="R10" s="718"/>
      <c r="S10" s="55" t="s">
        <v>2388</v>
      </c>
      <c r="T10" s="55" t="s">
        <v>2388</v>
      </c>
      <c r="U10" s="55" t="s">
        <v>2388</v>
      </c>
      <c r="V10" s="745" t="s">
        <v>2388</v>
      </c>
      <c r="W10" s="756" t="s">
        <v>1250</v>
      </c>
      <c r="X10" s="128">
        <v>43175</v>
      </c>
      <c r="Y10" s="128">
        <v>43175</v>
      </c>
      <c r="Z10" s="128">
        <v>44634</v>
      </c>
      <c r="AA10" s="786"/>
      <c r="AB10" s="786"/>
      <c r="AC10" s="786"/>
      <c r="AD10" s="127" t="s">
        <v>126</v>
      </c>
      <c r="AE10" s="14">
        <v>1138132864</v>
      </c>
      <c r="AF10" s="546" t="s">
        <v>150</v>
      </c>
      <c r="AG10" s="417" t="s">
        <v>2424</v>
      </c>
      <c r="AH10" s="20" t="s">
        <v>1798</v>
      </c>
    </row>
    <row r="11" spans="2:61" ht="20.25" customHeight="1" outlineLevel="1">
      <c r="B11" s="655">
        <v>8</v>
      </c>
      <c r="C11" s="587"/>
      <c r="D11" s="725"/>
      <c r="E11" s="661" t="s">
        <v>739</v>
      </c>
      <c r="F11" s="740">
        <v>2018</v>
      </c>
      <c r="G11" s="657" t="s">
        <v>1134</v>
      </c>
      <c r="H11" s="41" t="s">
        <v>83</v>
      </c>
      <c r="I11" s="24" t="s">
        <v>1828</v>
      </c>
      <c r="J11" s="728"/>
      <c r="K11" s="800" t="s">
        <v>2949</v>
      </c>
      <c r="L11" s="800"/>
      <c r="M11" s="53">
        <v>40478551</v>
      </c>
      <c r="N11" s="723"/>
      <c r="O11" s="590"/>
      <c r="P11" s="590"/>
      <c r="Q11" s="590"/>
      <c r="R11" s="590"/>
      <c r="S11" s="53" t="s">
        <v>2863</v>
      </c>
      <c r="T11" s="557">
        <v>43174</v>
      </c>
      <c r="U11" s="557">
        <v>43179</v>
      </c>
      <c r="V11" s="744" t="s">
        <v>2766</v>
      </c>
      <c r="W11" s="756">
        <v>1</v>
      </c>
      <c r="X11" s="120">
        <v>43184</v>
      </c>
      <c r="Y11" s="120">
        <v>43184</v>
      </c>
      <c r="Z11" s="120">
        <v>43549</v>
      </c>
      <c r="AA11" s="785"/>
      <c r="AB11" s="785"/>
      <c r="AC11" s="785"/>
      <c r="AD11" s="24" t="s">
        <v>1827</v>
      </c>
      <c r="AE11" s="24">
        <v>1028132035</v>
      </c>
      <c r="AF11" s="546" t="s">
        <v>151</v>
      </c>
      <c r="AG11" s="417" t="s">
        <v>2412</v>
      </c>
      <c r="AH11" s="20" t="s">
        <v>1799</v>
      </c>
    </row>
    <row r="12" spans="2:61" ht="20.25" customHeight="1" outlineLevel="1">
      <c r="B12" s="655">
        <v>9</v>
      </c>
      <c r="C12" s="587"/>
      <c r="D12" s="725"/>
      <c r="E12" s="660" t="s">
        <v>740</v>
      </c>
      <c r="F12" s="743">
        <v>2018</v>
      </c>
      <c r="G12" s="658" t="s">
        <v>1134</v>
      </c>
      <c r="H12" s="42" t="s">
        <v>883</v>
      </c>
      <c r="I12" s="14" t="s">
        <v>76</v>
      </c>
      <c r="J12" s="729"/>
      <c r="K12" s="800" t="s">
        <v>2949</v>
      </c>
      <c r="L12" s="800"/>
      <c r="M12" s="53">
        <v>19380900</v>
      </c>
      <c r="N12" s="723"/>
      <c r="O12" s="590"/>
      <c r="P12" s="590"/>
      <c r="Q12" s="590"/>
      <c r="R12" s="590"/>
      <c r="S12" s="53" t="s">
        <v>2388</v>
      </c>
      <c r="T12" s="53" t="s">
        <v>2388</v>
      </c>
      <c r="U12" s="53" t="s">
        <v>2388</v>
      </c>
      <c r="V12" s="744" t="s">
        <v>2388</v>
      </c>
      <c r="W12" s="756" t="s">
        <v>1250</v>
      </c>
      <c r="X12" s="128">
        <v>43188</v>
      </c>
      <c r="Y12" s="128">
        <v>43188</v>
      </c>
      <c r="Z12" s="128">
        <v>43230</v>
      </c>
      <c r="AA12" s="786"/>
      <c r="AB12" s="786"/>
      <c r="AC12" s="786"/>
      <c r="AD12" s="127" t="s">
        <v>124</v>
      </c>
      <c r="AE12" s="73">
        <v>1138629821</v>
      </c>
      <c r="AF12" s="546" t="s">
        <v>1804</v>
      </c>
      <c r="AG12" s="417" t="s">
        <v>2593</v>
      </c>
      <c r="AH12" s="20" t="s">
        <v>1938</v>
      </c>
    </row>
    <row r="13" spans="2:61" ht="20.25" customHeight="1" outlineLevel="1">
      <c r="B13" s="655">
        <v>10</v>
      </c>
      <c r="C13" s="587"/>
      <c r="D13" s="725"/>
      <c r="E13" s="661" t="s">
        <v>741</v>
      </c>
      <c r="F13" s="740">
        <v>2018</v>
      </c>
      <c r="G13" s="658" t="s">
        <v>1134</v>
      </c>
      <c r="H13" s="42" t="s">
        <v>884</v>
      </c>
      <c r="I13" s="24" t="s">
        <v>1828</v>
      </c>
      <c r="J13" s="729"/>
      <c r="K13" s="800" t="s">
        <v>2949</v>
      </c>
      <c r="L13" s="800"/>
      <c r="M13" s="55">
        <v>33500000</v>
      </c>
      <c r="N13" s="821"/>
      <c r="O13" s="718"/>
      <c r="P13" s="718"/>
      <c r="Q13" s="718"/>
      <c r="R13" s="718"/>
      <c r="S13" s="55" t="s">
        <v>2864</v>
      </c>
      <c r="T13" s="557">
        <v>43165</v>
      </c>
      <c r="U13" s="557">
        <v>43178</v>
      </c>
      <c r="V13" s="744" t="s">
        <v>2757</v>
      </c>
      <c r="W13" s="756">
        <v>1</v>
      </c>
      <c r="X13" s="128">
        <v>43188</v>
      </c>
      <c r="Y13" s="128">
        <v>43188</v>
      </c>
      <c r="Z13" s="128">
        <v>43465</v>
      </c>
      <c r="AA13" s="786"/>
      <c r="AB13" s="786"/>
      <c r="AC13" s="786"/>
      <c r="AD13" s="127" t="s">
        <v>22</v>
      </c>
      <c r="AE13" s="73">
        <v>2038128023</v>
      </c>
      <c r="AF13" s="546" t="s">
        <v>1802</v>
      </c>
      <c r="AG13" s="707" t="s">
        <v>2402</v>
      </c>
      <c r="AH13" s="20" t="s">
        <v>1799</v>
      </c>
    </row>
    <row r="14" spans="2:61" ht="20.25" customHeight="1" outlineLevel="1">
      <c r="B14" s="655">
        <v>11</v>
      </c>
      <c r="C14" s="587"/>
      <c r="D14" s="725"/>
      <c r="E14" s="660" t="s">
        <v>742</v>
      </c>
      <c r="F14" s="743">
        <v>2018</v>
      </c>
      <c r="G14" s="657" t="s">
        <v>1134</v>
      </c>
      <c r="H14" s="41" t="s">
        <v>885</v>
      </c>
      <c r="I14" s="14" t="s">
        <v>76</v>
      </c>
      <c r="J14" s="728"/>
      <c r="K14" s="800" t="s">
        <v>2949</v>
      </c>
      <c r="L14" s="800"/>
      <c r="M14" s="55">
        <v>5104000</v>
      </c>
      <c r="N14" s="821"/>
      <c r="O14" s="718"/>
      <c r="P14" s="718"/>
      <c r="Q14" s="718"/>
      <c r="R14" s="718"/>
      <c r="S14" s="55" t="s">
        <v>2388</v>
      </c>
      <c r="T14" s="55" t="s">
        <v>2388</v>
      </c>
      <c r="U14" s="55" t="s">
        <v>2388</v>
      </c>
      <c r="V14" s="745" t="s">
        <v>2388</v>
      </c>
      <c r="W14" s="756" t="s">
        <v>1250</v>
      </c>
      <c r="X14" s="120">
        <v>43189</v>
      </c>
      <c r="Y14" s="120">
        <v>43189</v>
      </c>
      <c r="Z14" s="120">
        <v>43233</v>
      </c>
      <c r="AA14" s="785"/>
      <c r="AB14" s="785"/>
      <c r="AC14" s="785"/>
      <c r="AD14" s="14" t="s">
        <v>128</v>
      </c>
      <c r="AE14" s="14">
        <v>1318622224</v>
      </c>
      <c r="AF14" s="546" t="s">
        <v>152</v>
      </c>
      <c r="AG14" s="712" t="s">
        <v>2886</v>
      </c>
      <c r="AH14" s="20" t="s">
        <v>1938</v>
      </c>
    </row>
    <row r="15" spans="2:61" ht="20.25" customHeight="1" outlineLevel="1">
      <c r="B15" s="655">
        <v>12</v>
      </c>
      <c r="C15" s="587"/>
      <c r="D15" s="725"/>
      <c r="E15" s="661" t="s">
        <v>743</v>
      </c>
      <c r="F15" s="740">
        <v>2018</v>
      </c>
      <c r="G15" s="658" t="s">
        <v>1134</v>
      </c>
      <c r="H15" s="42" t="s">
        <v>886</v>
      </c>
      <c r="I15" s="24" t="s">
        <v>1829</v>
      </c>
      <c r="J15" s="729"/>
      <c r="K15" s="800" t="s">
        <v>2949</v>
      </c>
      <c r="L15" s="800"/>
      <c r="M15" s="53">
        <v>310878000</v>
      </c>
      <c r="N15" s="723"/>
      <c r="O15" s="590"/>
      <c r="P15" s="590"/>
      <c r="Q15" s="590"/>
      <c r="R15" s="590"/>
      <c r="S15" s="53" t="s">
        <v>2865</v>
      </c>
      <c r="T15" s="557">
        <v>43165</v>
      </c>
      <c r="U15" s="557">
        <v>43178</v>
      </c>
      <c r="V15" s="744" t="s">
        <v>2757</v>
      </c>
      <c r="W15" s="756">
        <v>1</v>
      </c>
      <c r="X15" s="128">
        <v>43193</v>
      </c>
      <c r="Y15" s="128">
        <v>43193</v>
      </c>
      <c r="Z15" s="128">
        <v>43465</v>
      </c>
      <c r="AA15" s="786"/>
      <c r="AB15" s="786"/>
      <c r="AC15" s="786"/>
      <c r="AD15" s="127" t="s">
        <v>20</v>
      </c>
      <c r="AE15" s="73">
        <v>1288636042</v>
      </c>
      <c r="AF15" s="546" t="s">
        <v>296</v>
      </c>
      <c r="AG15" s="707" t="s">
        <v>2405</v>
      </c>
      <c r="AH15" s="20" t="s">
        <v>1799</v>
      </c>
    </row>
    <row r="16" spans="2:61" ht="20.25" customHeight="1" outlineLevel="1">
      <c r="B16" s="655">
        <v>13</v>
      </c>
      <c r="C16" s="587"/>
      <c r="D16" s="725"/>
      <c r="E16" s="660" t="s">
        <v>744</v>
      </c>
      <c r="F16" s="743">
        <v>2018</v>
      </c>
      <c r="G16" s="657" t="s">
        <v>1134</v>
      </c>
      <c r="H16" s="42" t="s">
        <v>887</v>
      </c>
      <c r="I16" s="14" t="s">
        <v>76</v>
      </c>
      <c r="J16" s="728"/>
      <c r="K16" s="800" t="s">
        <v>2949</v>
      </c>
      <c r="L16" s="800"/>
      <c r="M16" s="53">
        <v>32640000</v>
      </c>
      <c r="N16" s="723"/>
      <c r="O16" s="590"/>
      <c r="P16" s="590"/>
      <c r="Q16" s="590"/>
      <c r="R16" s="590"/>
      <c r="S16" s="53" t="s">
        <v>2388</v>
      </c>
      <c r="T16" s="53" t="s">
        <v>2388</v>
      </c>
      <c r="U16" s="53" t="s">
        <v>2388</v>
      </c>
      <c r="V16" s="744" t="s">
        <v>2388</v>
      </c>
      <c r="W16" s="756" t="s">
        <v>1250</v>
      </c>
      <c r="X16" s="128">
        <v>43209</v>
      </c>
      <c r="Y16" s="128">
        <v>43209</v>
      </c>
      <c r="Z16" s="128">
        <v>44668</v>
      </c>
      <c r="AA16" s="786"/>
      <c r="AB16" s="786"/>
      <c r="AC16" s="786"/>
      <c r="AD16" s="127" t="s">
        <v>129</v>
      </c>
      <c r="AE16" s="14">
        <v>2148779183</v>
      </c>
      <c r="AF16" s="546" t="s">
        <v>153</v>
      </c>
      <c r="AG16" s="712" t="s">
        <v>2887</v>
      </c>
      <c r="AH16" s="20" t="s">
        <v>1798</v>
      </c>
    </row>
    <row r="17" spans="2:34" ht="20.25" customHeight="1" outlineLevel="1">
      <c r="B17" s="655">
        <v>14</v>
      </c>
      <c r="C17" s="587"/>
      <c r="D17" s="725"/>
      <c r="E17" s="661" t="s">
        <v>745</v>
      </c>
      <c r="F17" s="740">
        <v>2018</v>
      </c>
      <c r="G17" s="658" t="s">
        <v>1134</v>
      </c>
      <c r="H17" s="42" t="s">
        <v>888</v>
      </c>
      <c r="I17" s="24" t="s">
        <v>1828</v>
      </c>
      <c r="J17" s="729"/>
      <c r="K17" s="800" t="s">
        <v>2949</v>
      </c>
      <c r="L17" s="800"/>
      <c r="M17" s="53">
        <v>17600000</v>
      </c>
      <c r="N17" s="723"/>
      <c r="O17" s="590"/>
      <c r="P17" s="590"/>
      <c r="Q17" s="590"/>
      <c r="R17" s="590"/>
      <c r="S17" s="53" t="s">
        <v>2866</v>
      </c>
      <c r="T17" s="557">
        <v>43195</v>
      </c>
      <c r="U17" s="557">
        <v>43203</v>
      </c>
      <c r="V17" s="744" t="s">
        <v>2757</v>
      </c>
      <c r="W17" s="756">
        <v>1</v>
      </c>
      <c r="X17" s="128">
        <v>43216</v>
      </c>
      <c r="Y17" s="128">
        <v>43216</v>
      </c>
      <c r="Z17" s="128">
        <v>43343</v>
      </c>
      <c r="AA17" s="786"/>
      <c r="AB17" s="786"/>
      <c r="AC17" s="786"/>
      <c r="AD17" s="127" t="s">
        <v>17</v>
      </c>
      <c r="AE17" s="24">
        <v>1078640480</v>
      </c>
      <c r="AF17" s="41" t="s">
        <v>442</v>
      </c>
      <c r="AG17" s="417" t="s">
        <v>2440</v>
      </c>
      <c r="AH17" s="20" t="s">
        <v>1799</v>
      </c>
    </row>
    <row r="18" spans="2:34" ht="20.25" customHeight="1" outlineLevel="1">
      <c r="B18" s="655">
        <v>15</v>
      </c>
      <c r="C18" s="587"/>
      <c r="D18" s="725"/>
      <c r="E18" s="660" t="s">
        <v>746</v>
      </c>
      <c r="F18" s="743">
        <v>2018</v>
      </c>
      <c r="G18" s="657" t="s">
        <v>1104</v>
      </c>
      <c r="H18" s="42" t="s">
        <v>195</v>
      </c>
      <c r="I18" s="539" t="s">
        <v>1830</v>
      </c>
      <c r="J18" s="728"/>
      <c r="K18" s="590"/>
      <c r="L18" s="590"/>
      <c r="M18" s="53">
        <v>9342160</v>
      </c>
      <c r="N18" s="723"/>
      <c r="O18" s="590"/>
      <c r="P18" s="590"/>
      <c r="Q18" s="590"/>
      <c r="R18" s="590"/>
      <c r="S18" s="53" t="s">
        <v>2867</v>
      </c>
      <c r="T18" s="557">
        <v>43186</v>
      </c>
      <c r="U18" s="557">
        <v>43192</v>
      </c>
      <c r="V18" s="744"/>
      <c r="W18" s="756">
        <v>2</v>
      </c>
      <c r="X18" s="128">
        <v>43217</v>
      </c>
      <c r="Y18" s="128">
        <v>43217</v>
      </c>
      <c r="Z18" s="128">
        <v>43224</v>
      </c>
      <c r="AA18" s="786"/>
      <c r="AB18" s="789" t="s">
        <v>2948</v>
      </c>
      <c r="AC18" s="789" t="s">
        <v>2948</v>
      </c>
      <c r="AD18" s="127" t="s">
        <v>631</v>
      </c>
      <c r="AE18" s="73">
        <v>1078703648</v>
      </c>
      <c r="AF18" s="546" t="s">
        <v>1807</v>
      </c>
      <c r="AG18" s="712" t="s">
        <v>2888</v>
      </c>
      <c r="AH18" s="19" t="s">
        <v>1740</v>
      </c>
    </row>
    <row r="19" spans="2:34" ht="20.25" customHeight="1" outlineLevel="1">
      <c r="B19" s="655">
        <v>16</v>
      </c>
      <c r="C19" s="587"/>
      <c r="D19" s="725" t="s">
        <v>1759</v>
      </c>
      <c r="E19" s="661" t="s">
        <v>747</v>
      </c>
      <c r="F19" s="740">
        <v>2018</v>
      </c>
      <c r="G19" s="657" t="s">
        <v>1104</v>
      </c>
      <c r="H19" s="89" t="s">
        <v>889</v>
      </c>
      <c r="I19" s="711" t="s">
        <v>76</v>
      </c>
      <c r="J19" s="728"/>
      <c r="K19" s="800" t="s">
        <v>2949</v>
      </c>
      <c r="L19" s="800"/>
      <c r="M19" s="53">
        <v>36000000</v>
      </c>
      <c r="N19" s="723"/>
      <c r="O19" s="590"/>
      <c r="P19" s="590"/>
      <c r="Q19" s="590"/>
      <c r="R19" s="590"/>
      <c r="S19" s="709" t="s">
        <v>2388</v>
      </c>
      <c r="T19" s="709" t="s">
        <v>2388</v>
      </c>
      <c r="U19" s="709" t="s">
        <v>2388</v>
      </c>
      <c r="V19" s="709" t="s">
        <v>2388</v>
      </c>
      <c r="W19" s="819" t="s">
        <v>1250</v>
      </c>
      <c r="X19" s="128">
        <v>43222</v>
      </c>
      <c r="Y19" s="128">
        <v>43222</v>
      </c>
      <c r="Z19" s="128">
        <v>43224</v>
      </c>
      <c r="AA19" s="786"/>
      <c r="AB19" s="789" t="s">
        <v>2948</v>
      </c>
      <c r="AC19" s="789" t="s">
        <v>2948</v>
      </c>
      <c r="AD19" s="127" t="s">
        <v>130</v>
      </c>
      <c r="AE19" s="24">
        <v>1358163353</v>
      </c>
      <c r="AF19" s="20" t="s">
        <v>401</v>
      </c>
      <c r="AG19" s="417" t="s">
        <v>2445</v>
      </c>
      <c r="AH19" s="710" t="s">
        <v>1798</v>
      </c>
    </row>
    <row r="20" spans="2:34" ht="20.25" customHeight="1" outlineLevel="1">
      <c r="B20" s="655">
        <v>17</v>
      </c>
      <c r="C20" s="587"/>
      <c r="D20" s="725"/>
      <c r="E20" s="660" t="s">
        <v>748</v>
      </c>
      <c r="F20" s="743">
        <v>2018</v>
      </c>
      <c r="G20" s="657" t="s">
        <v>1104</v>
      </c>
      <c r="H20" s="42" t="s">
        <v>638</v>
      </c>
      <c r="I20" s="539" t="s">
        <v>1830</v>
      </c>
      <c r="J20" s="728"/>
      <c r="K20" s="590"/>
      <c r="L20" s="590"/>
      <c r="M20" s="53">
        <v>10750000</v>
      </c>
      <c r="N20" s="723"/>
      <c r="O20" s="590"/>
      <c r="P20" s="590"/>
      <c r="Q20" s="590"/>
      <c r="R20" s="590"/>
      <c r="S20" s="53" t="s">
        <v>2868</v>
      </c>
      <c r="T20" s="557">
        <v>43196</v>
      </c>
      <c r="U20" s="557">
        <v>43200</v>
      </c>
      <c r="V20" s="744"/>
      <c r="W20" s="756">
        <v>2</v>
      </c>
      <c r="X20" s="128">
        <v>43234</v>
      </c>
      <c r="Y20" s="128">
        <v>43234</v>
      </c>
      <c r="Z20" s="128">
        <v>43264</v>
      </c>
      <c r="AA20" s="786"/>
      <c r="AB20" s="789" t="s">
        <v>2948</v>
      </c>
      <c r="AC20" s="789" t="s">
        <v>2948</v>
      </c>
      <c r="AD20" s="127" t="s">
        <v>639</v>
      </c>
      <c r="AE20" s="14">
        <v>1081781227</v>
      </c>
      <c r="AF20" s="546" t="s">
        <v>641</v>
      </c>
      <c r="AG20" s="712" t="s">
        <v>2889</v>
      </c>
      <c r="AH20" s="19" t="s">
        <v>1740</v>
      </c>
    </row>
    <row r="21" spans="2:34" ht="20.25" customHeight="1" outlineLevel="1">
      <c r="B21" s="655">
        <v>18</v>
      </c>
      <c r="C21" s="587"/>
      <c r="D21" s="725"/>
      <c r="E21" s="661" t="s">
        <v>749</v>
      </c>
      <c r="F21" s="740">
        <v>2018</v>
      </c>
      <c r="G21" s="658" t="s">
        <v>1104</v>
      </c>
      <c r="H21" s="42" t="s">
        <v>892</v>
      </c>
      <c r="I21" s="24" t="s">
        <v>1828</v>
      </c>
      <c r="J21" s="729"/>
      <c r="K21" s="800" t="s">
        <v>2949</v>
      </c>
      <c r="L21" s="800"/>
      <c r="M21" s="53">
        <v>49692980</v>
      </c>
      <c r="N21" s="723"/>
      <c r="O21" s="590"/>
      <c r="P21" s="590"/>
      <c r="Q21" s="590"/>
      <c r="R21" s="590"/>
      <c r="S21" s="53" t="s">
        <v>2869</v>
      </c>
      <c r="T21" s="557">
        <v>43234</v>
      </c>
      <c r="U21" s="557">
        <v>43238</v>
      </c>
      <c r="V21" s="744" t="s">
        <v>2757</v>
      </c>
      <c r="W21" s="756">
        <v>1</v>
      </c>
      <c r="X21" s="128">
        <v>43242</v>
      </c>
      <c r="Y21" s="128">
        <v>43242</v>
      </c>
      <c r="Z21" s="128">
        <v>43273</v>
      </c>
      <c r="AA21" s="786"/>
      <c r="AB21" s="789" t="s">
        <v>2948</v>
      </c>
      <c r="AC21" s="789" t="s">
        <v>2948</v>
      </c>
      <c r="AD21" s="127" t="s">
        <v>20</v>
      </c>
      <c r="AE21" s="73">
        <v>1288636042</v>
      </c>
      <c r="AF21" s="546" t="s">
        <v>296</v>
      </c>
      <c r="AG21" s="707" t="s">
        <v>2405</v>
      </c>
      <c r="AH21" s="20" t="s">
        <v>1799</v>
      </c>
    </row>
    <row r="22" spans="2:34" ht="20.25" customHeight="1" outlineLevel="1">
      <c r="B22" s="655">
        <v>19</v>
      </c>
      <c r="C22" s="587"/>
      <c r="D22" s="725"/>
      <c r="E22" s="660" t="s">
        <v>750</v>
      </c>
      <c r="F22" s="743">
        <v>2018</v>
      </c>
      <c r="G22" s="657" t="s">
        <v>1104</v>
      </c>
      <c r="H22" s="89" t="s">
        <v>893</v>
      </c>
      <c r="I22" s="711" t="s">
        <v>76</v>
      </c>
      <c r="J22" s="728"/>
      <c r="K22" s="800" t="s">
        <v>2949</v>
      </c>
      <c r="L22" s="800"/>
      <c r="M22" s="53">
        <v>60850020</v>
      </c>
      <c r="N22" s="723"/>
      <c r="O22" s="590"/>
      <c r="P22" s="590"/>
      <c r="Q22" s="590"/>
      <c r="R22" s="590"/>
      <c r="S22" s="709" t="s">
        <v>2388</v>
      </c>
      <c r="T22" s="709" t="s">
        <v>2388</v>
      </c>
      <c r="U22" s="709" t="s">
        <v>2388</v>
      </c>
      <c r="V22" s="709" t="s">
        <v>2388</v>
      </c>
      <c r="W22" s="819" t="s">
        <v>1250</v>
      </c>
      <c r="X22" s="128">
        <v>43242</v>
      </c>
      <c r="Y22" s="128">
        <v>43242</v>
      </c>
      <c r="Z22" s="128">
        <v>43273</v>
      </c>
      <c r="AA22" s="786"/>
      <c r="AB22" s="789" t="s">
        <v>2948</v>
      </c>
      <c r="AC22" s="789" t="s">
        <v>2948</v>
      </c>
      <c r="AD22" s="127" t="s">
        <v>20</v>
      </c>
      <c r="AE22" s="73">
        <v>1288636042</v>
      </c>
      <c r="AF22" s="546" t="s">
        <v>296</v>
      </c>
      <c r="AG22" s="707" t="s">
        <v>2405</v>
      </c>
      <c r="AH22" s="710" t="s">
        <v>1798</v>
      </c>
    </row>
    <row r="23" spans="2:34" ht="20.25" customHeight="1" outlineLevel="1">
      <c r="B23" s="655">
        <v>20</v>
      </c>
      <c r="C23" s="587"/>
      <c r="D23" s="725"/>
      <c r="E23" s="661" t="s">
        <v>751</v>
      </c>
      <c r="F23" s="740">
        <v>2018</v>
      </c>
      <c r="G23" s="657" t="s">
        <v>1134</v>
      </c>
      <c r="H23" s="42" t="s">
        <v>890</v>
      </c>
      <c r="I23" s="14" t="s">
        <v>76</v>
      </c>
      <c r="J23" s="728"/>
      <c r="K23" s="800" t="s">
        <v>2949</v>
      </c>
      <c r="L23" s="800"/>
      <c r="M23" s="53">
        <v>46800000</v>
      </c>
      <c r="N23" s="723"/>
      <c r="O23" s="590"/>
      <c r="P23" s="590"/>
      <c r="Q23" s="590"/>
      <c r="R23" s="590"/>
      <c r="S23" s="53" t="s">
        <v>2388</v>
      </c>
      <c r="T23" s="53" t="s">
        <v>2388</v>
      </c>
      <c r="U23" s="53" t="s">
        <v>2388</v>
      </c>
      <c r="V23" s="744" t="s">
        <v>2388</v>
      </c>
      <c r="W23" s="756" t="s">
        <v>1250</v>
      </c>
      <c r="X23" s="128">
        <v>43243</v>
      </c>
      <c r="Y23" s="128">
        <v>43243</v>
      </c>
      <c r="Z23" s="128">
        <v>44337</v>
      </c>
      <c r="AA23" s="786"/>
      <c r="AB23" s="786"/>
      <c r="AC23" s="786"/>
      <c r="AD23" s="127" t="s">
        <v>129</v>
      </c>
      <c r="AE23" s="14">
        <v>2148779183</v>
      </c>
      <c r="AF23" s="546" t="s">
        <v>153</v>
      </c>
      <c r="AG23" s="712" t="s">
        <v>2887</v>
      </c>
      <c r="AH23" s="20" t="s">
        <v>1798</v>
      </c>
    </row>
    <row r="24" spans="2:34" ht="20.25" customHeight="1" outlineLevel="1">
      <c r="B24" s="655">
        <v>21</v>
      </c>
      <c r="C24" s="587"/>
      <c r="D24" s="725"/>
      <c r="E24" s="660" t="s">
        <v>752</v>
      </c>
      <c r="F24" s="743">
        <v>2018</v>
      </c>
      <c r="G24" s="658" t="s">
        <v>1134</v>
      </c>
      <c r="H24" s="42" t="s">
        <v>891</v>
      </c>
      <c r="I24" s="24" t="s">
        <v>1828</v>
      </c>
      <c r="J24" s="729"/>
      <c r="K24" s="800" t="s">
        <v>2949</v>
      </c>
      <c r="L24" s="800"/>
      <c r="M24" s="53">
        <v>68000000</v>
      </c>
      <c r="N24" s="723"/>
      <c r="O24" s="590"/>
      <c r="P24" s="590"/>
      <c r="Q24" s="590"/>
      <c r="R24" s="590"/>
      <c r="S24" s="53" t="s">
        <v>2870</v>
      </c>
      <c r="T24" s="557">
        <v>43209</v>
      </c>
      <c r="U24" s="557">
        <v>43220</v>
      </c>
      <c r="V24" s="744" t="s">
        <v>2757</v>
      </c>
      <c r="W24" s="756">
        <v>1</v>
      </c>
      <c r="X24" s="128">
        <v>43244</v>
      </c>
      <c r="Y24" s="128">
        <v>43244</v>
      </c>
      <c r="Z24" s="128">
        <v>43453</v>
      </c>
      <c r="AA24" s="786"/>
      <c r="AB24" s="786"/>
      <c r="AC24" s="786"/>
      <c r="AD24" s="127" t="s">
        <v>131</v>
      </c>
      <c r="AE24" s="14">
        <v>1058213617</v>
      </c>
      <c r="AF24" s="546" t="s">
        <v>728</v>
      </c>
      <c r="AG24" s="712" t="s">
        <v>2890</v>
      </c>
      <c r="AH24" s="20" t="s">
        <v>1799</v>
      </c>
    </row>
    <row r="25" spans="2:34" ht="20.25" customHeight="1" outlineLevel="1">
      <c r="B25" s="655">
        <v>22</v>
      </c>
      <c r="C25" s="587"/>
      <c r="D25" s="725"/>
      <c r="E25" s="661" t="s">
        <v>753</v>
      </c>
      <c r="F25" s="740">
        <v>2018</v>
      </c>
      <c r="G25" s="657" t="s">
        <v>1104</v>
      </c>
      <c r="H25" s="42" t="s">
        <v>651</v>
      </c>
      <c r="I25" s="539" t="s">
        <v>1830</v>
      </c>
      <c r="J25" s="728"/>
      <c r="K25" s="590"/>
      <c r="L25" s="590"/>
      <c r="M25" s="53">
        <v>28492200</v>
      </c>
      <c r="N25" s="723"/>
      <c r="O25" s="590"/>
      <c r="P25" s="590"/>
      <c r="Q25" s="590"/>
      <c r="R25" s="590"/>
      <c r="S25" s="53" t="s">
        <v>2871</v>
      </c>
      <c r="T25" s="557">
        <v>43229</v>
      </c>
      <c r="U25" s="557">
        <v>43231</v>
      </c>
      <c r="V25" s="744"/>
      <c r="W25" s="756">
        <v>4</v>
      </c>
      <c r="X25" s="128">
        <v>43244</v>
      </c>
      <c r="Y25" s="128">
        <v>43244</v>
      </c>
      <c r="Z25" s="128">
        <v>43273</v>
      </c>
      <c r="AA25" s="786"/>
      <c r="AB25" s="789" t="s">
        <v>2948</v>
      </c>
      <c r="AC25" s="789" t="s">
        <v>2948</v>
      </c>
      <c r="AD25" s="127" t="s">
        <v>652</v>
      </c>
      <c r="AE25" s="73">
        <v>1288636042</v>
      </c>
      <c r="AF25" s="546" t="s">
        <v>296</v>
      </c>
      <c r="AG25" s="707" t="s">
        <v>2405</v>
      </c>
      <c r="AH25" s="20" t="s">
        <v>1740</v>
      </c>
    </row>
    <row r="26" spans="2:34" ht="20.25" customHeight="1" outlineLevel="1">
      <c r="B26" s="655">
        <v>23</v>
      </c>
      <c r="C26" s="587"/>
      <c r="D26" s="725"/>
      <c r="E26" s="660" t="s">
        <v>754</v>
      </c>
      <c r="F26" s="743">
        <v>2018</v>
      </c>
      <c r="G26" s="657" t="s">
        <v>1104</v>
      </c>
      <c r="H26" s="89" t="s">
        <v>92</v>
      </c>
      <c r="I26" s="711" t="s">
        <v>76</v>
      </c>
      <c r="J26" s="728"/>
      <c r="K26" s="800" t="s">
        <v>2949</v>
      </c>
      <c r="L26" s="800"/>
      <c r="M26" s="53">
        <v>30954000</v>
      </c>
      <c r="N26" s="723"/>
      <c r="O26" s="590"/>
      <c r="P26" s="590"/>
      <c r="Q26" s="590"/>
      <c r="R26" s="590"/>
      <c r="S26" s="709" t="s">
        <v>2388</v>
      </c>
      <c r="T26" s="709" t="s">
        <v>2388</v>
      </c>
      <c r="U26" s="709" t="s">
        <v>2388</v>
      </c>
      <c r="V26" s="709" t="s">
        <v>2388</v>
      </c>
      <c r="W26" s="819" t="s">
        <v>1250</v>
      </c>
      <c r="X26" s="128">
        <v>43251</v>
      </c>
      <c r="Y26" s="128">
        <v>43251</v>
      </c>
      <c r="Z26" s="128">
        <v>43272</v>
      </c>
      <c r="AA26" s="786"/>
      <c r="AB26" s="789" t="s">
        <v>2948</v>
      </c>
      <c r="AC26" s="789" t="s">
        <v>2948</v>
      </c>
      <c r="AD26" s="127" t="s">
        <v>132</v>
      </c>
      <c r="AE26" s="14">
        <v>2048622309</v>
      </c>
      <c r="AF26" s="546" t="s">
        <v>1805</v>
      </c>
      <c r="AG26" s="712" t="s">
        <v>2891</v>
      </c>
      <c r="AH26" s="710" t="s">
        <v>1939</v>
      </c>
    </row>
    <row r="27" spans="2:34" ht="20.25" customHeight="1" outlineLevel="1">
      <c r="B27" s="655">
        <v>24</v>
      </c>
      <c r="C27" s="587"/>
      <c r="D27" s="725"/>
      <c r="E27" s="661" t="s">
        <v>755</v>
      </c>
      <c r="F27" s="740">
        <v>2018</v>
      </c>
      <c r="G27" s="657" t="s">
        <v>1134</v>
      </c>
      <c r="H27" s="42" t="s">
        <v>681</v>
      </c>
      <c r="I27" s="14" t="s">
        <v>76</v>
      </c>
      <c r="J27" s="728"/>
      <c r="K27" s="800" t="s">
        <v>2949</v>
      </c>
      <c r="L27" s="800"/>
      <c r="M27" s="53">
        <v>35904000</v>
      </c>
      <c r="N27" s="723"/>
      <c r="O27" s="590"/>
      <c r="P27" s="590"/>
      <c r="Q27" s="590"/>
      <c r="R27" s="590"/>
      <c r="S27" s="53" t="s">
        <v>2388</v>
      </c>
      <c r="T27" s="53" t="s">
        <v>2388</v>
      </c>
      <c r="U27" s="53" t="s">
        <v>2388</v>
      </c>
      <c r="V27" s="744" t="s">
        <v>2388</v>
      </c>
      <c r="W27" s="756" t="s">
        <v>1250</v>
      </c>
      <c r="X27" s="128">
        <v>43252</v>
      </c>
      <c r="Y27" s="128">
        <v>43252</v>
      </c>
      <c r="Z27" s="128">
        <v>44711</v>
      </c>
      <c r="AA27" s="786"/>
      <c r="AB27" s="786"/>
      <c r="AC27" s="786"/>
      <c r="AD27" s="127" t="s">
        <v>129</v>
      </c>
      <c r="AE27" s="14">
        <v>2148779183</v>
      </c>
      <c r="AF27" s="546" t="s">
        <v>153</v>
      </c>
      <c r="AG27" s="712" t="s">
        <v>2887</v>
      </c>
      <c r="AH27" s="20" t="s">
        <v>1798</v>
      </c>
    </row>
    <row r="28" spans="2:34" ht="20.25" customHeight="1" outlineLevel="1">
      <c r="B28" s="655">
        <v>25</v>
      </c>
      <c r="C28" s="587"/>
      <c r="D28" s="725"/>
      <c r="E28" s="660" t="s">
        <v>756</v>
      </c>
      <c r="F28" s="743">
        <v>2018</v>
      </c>
      <c r="G28" s="657" t="s">
        <v>1104</v>
      </c>
      <c r="H28" s="42" t="s">
        <v>729</v>
      </c>
      <c r="I28" s="14" t="s">
        <v>76</v>
      </c>
      <c r="J28" s="728"/>
      <c r="K28" s="800" t="s">
        <v>2949</v>
      </c>
      <c r="L28" s="800"/>
      <c r="M28" s="53">
        <v>8910000</v>
      </c>
      <c r="N28" s="723"/>
      <c r="O28" s="590"/>
      <c r="P28" s="590"/>
      <c r="Q28" s="590"/>
      <c r="R28" s="590"/>
      <c r="S28" s="53" t="s">
        <v>2388</v>
      </c>
      <c r="T28" s="53" t="s">
        <v>2388</v>
      </c>
      <c r="U28" s="53" t="s">
        <v>2388</v>
      </c>
      <c r="V28" s="744" t="s">
        <v>2388</v>
      </c>
      <c r="W28" s="756" t="s">
        <v>1250</v>
      </c>
      <c r="X28" s="128">
        <v>43259</v>
      </c>
      <c r="Y28" s="128">
        <v>43259</v>
      </c>
      <c r="Z28" s="128">
        <v>43279</v>
      </c>
      <c r="AA28" s="786"/>
      <c r="AB28" s="789" t="s">
        <v>2948</v>
      </c>
      <c r="AC28" s="789" t="s">
        <v>2948</v>
      </c>
      <c r="AD28" s="127" t="s">
        <v>124</v>
      </c>
      <c r="AE28" s="73">
        <v>1138629821</v>
      </c>
      <c r="AF28" s="546" t="s">
        <v>1804</v>
      </c>
      <c r="AG28" s="417" t="s">
        <v>2593</v>
      </c>
      <c r="AH28" s="20" t="s">
        <v>1938</v>
      </c>
    </row>
    <row r="29" spans="2:34" ht="20.25" customHeight="1" outlineLevel="1">
      <c r="B29" s="655">
        <v>26</v>
      </c>
      <c r="C29" s="587"/>
      <c r="D29" s="725"/>
      <c r="E29" s="661" t="s">
        <v>757</v>
      </c>
      <c r="F29" s="740">
        <v>2018</v>
      </c>
      <c r="G29" s="657" t="s">
        <v>1104</v>
      </c>
      <c r="H29" s="42" t="s">
        <v>643</v>
      </c>
      <c r="I29" s="539" t="s">
        <v>1830</v>
      </c>
      <c r="J29" s="728"/>
      <c r="K29" s="590"/>
      <c r="L29" s="590"/>
      <c r="M29" s="53">
        <v>22482290</v>
      </c>
      <c r="N29" s="723"/>
      <c r="O29" s="590"/>
      <c r="P29" s="590"/>
      <c r="Q29" s="590"/>
      <c r="R29" s="590"/>
      <c r="S29" s="53" t="s">
        <v>2872</v>
      </c>
      <c r="T29" s="557">
        <v>43244</v>
      </c>
      <c r="U29" s="557">
        <v>43248</v>
      </c>
      <c r="V29" s="744"/>
      <c r="W29" s="756">
        <v>2</v>
      </c>
      <c r="X29" s="128">
        <v>43259</v>
      </c>
      <c r="Y29" s="128">
        <v>43259</v>
      </c>
      <c r="Z29" s="128">
        <v>43279</v>
      </c>
      <c r="AA29" s="786"/>
      <c r="AB29" s="789" t="s">
        <v>2948</v>
      </c>
      <c r="AC29" s="789" t="s">
        <v>2948</v>
      </c>
      <c r="AD29" s="127" t="s">
        <v>644</v>
      </c>
      <c r="AE29" s="14">
        <v>8208600029</v>
      </c>
      <c r="AF29" s="546" t="s">
        <v>646</v>
      </c>
      <c r="AG29" s="712" t="s">
        <v>2892</v>
      </c>
      <c r="AH29" s="20" t="s">
        <v>1740</v>
      </c>
    </row>
    <row r="30" spans="2:34" ht="20.25" customHeight="1" outlineLevel="1">
      <c r="B30" s="655">
        <v>27</v>
      </c>
      <c r="C30" s="587"/>
      <c r="D30" s="725"/>
      <c r="E30" s="660" t="s">
        <v>758</v>
      </c>
      <c r="F30" s="743">
        <v>2018</v>
      </c>
      <c r="G30" s="658" t="s">
        <v>1134</v>
      </c>
      <c r="H30" s="42" t="s">
        <v>903</v>
      </c>
      <c r="I30" s="14" t="s">
        <v>76</v>
      </c>
      <c r="J30" s="729"/>
      <c r="K30" s="800" t="s">
        <v>2949</v>
      </c>
      <c r="L30" s="800"/>
      <c r="M30" s="53">
        <v>12178100</v>
      </c>
      <c r="N30" s="723"/>
      <c r="O30" s="590"/>
      <c r="P30" s="590"/>
      <c r="Q30" s="590"/>
      <c r="R30" s="590"/>
      <c r="S30" s="53" t="s">
        <v>2388</v>
      </c>
      <c r="T30" s="53" t="s">
        <v>2388</v>
      </c>
      <c r="U30" s="53" t="s">
        <v>2388</v>
      </c>
      <c r="V30" s="744" t="s">
        <v>2388</v>
      </c>
      <c r="W30" s="756" t="s">
        <v>1250</v>
      </c>
      <c r="X30" s="128">
        <v>43259</v>
      </c>
      <c r="Y30" s="128">
        <v>43259</v>
      </c>
      <c r="Z30" s="127" t="s">
        <v>119</v>
      </c>
      <c r="AA30" s="787"/>
      <c r="AB30" s="787"/>
      <c r="AC30" s="787"/>
      <c r="AD30" s="127" t="s">
        <v>124</v>
      </c>
      <c r="AE30" s="73">
        <v>1138629821</v>
      </c>
      <c r="AF30" s="546" t="s">
        <v>1804</v>
      </c>
      <c r="AG30" s="417" t="s">
        <v>2593</v>
      </c>
      <c r="AH30" s="20" t="s">
        <v>1938</v>
      </c>
    </row>
    <row r="31" spans="2:34" ht="20.25" customHeight="1" outlineLevel="1">
      <c r="B31" s="655">
        <v>28</v>
      </c>
      <c r="C31" s="587"/>
      <c r="D31" s="725"/>
      <c r="E31" s="661" t="s">
        <v>759</v>
      </c>
      <c r="F31" s="740">
        <v>2018</v>
      </c>
      <c r="G31" s="658" t="s">
        <v>1134</v>
      </c>
      <c r="H31" s="42" t="s">
        <v>904</v>
      </c>
      <c r="I31" s="14" t="s">
        <v>76</v>
      </c>
      <c r="J31" s="729"/>
      <c r="K31" s="800" t="s">
        <v>2949</v>
      </c>
      <c r="L31" s="800"/>
      <c r="M31" s="53">
        <v>11855670</v>
      </c>
      <c r="N31" s="723"/>
      <c r="O31" s="590"/>
      <c r="P31" s="590"/>
      <c r="Q31" s="590"/>
      <c r="R31" s="590"/>
      <c r="S31" s="53" t="s">
        <v>2388</v>
      </c>
      <c r="T31" s="53" t="s">
        <v>2388</v>
      </c>
      <c r="U31" s="53" t="s">
        <v>2388</v>
      </c>
      <c r="V31" s="744" t="s">
        <v>2388</v>
      </c>
      <c r="W31" s="756" t="s">
        <v>1250</v>
      </c>
      <c r="X31" s="128">
        <v>43263</v>
      </c>
      <c r="Y31" s="128">
        <v>43263</v>
      </c>
      <c r="Z31" s="128">
        <v>43273</v>
      </c>
      <c r="AA31" s="786"/>
      <c r="AB31" s="786"/>
      <c r="AC31" s="786"/>
      <c r="AD31" s="127" t="s">
        <v>133</v>
      </c>
      <c r="AE31" s="14">
        <v>2118108071</v>
      </c>
      <c r="AF31" s="546" t="s">
        <v>156</v>
      </c>
      <c r="AG31" s="712" t="s">
        <v>2893</v>
      </c>
      <c r="AH31" s="20" t="s">
        <v>1938</v>
      </c>
    </row>
    <row r="32" spans="2:34" ht="20.25" customHeight="1" outlineLevel="1">
      <c r="B32" s="655">
        <v>29</v>
      </c>
      <c r="C32" s="587"/>
      <c r="D32" s="725"/>
      <c r="E32" s="660" t="s">
        <v>760</v>
      </c>
      <c r="F32" s="743">
        <v>2018</v>
      </c>
      <c r="G32" s="657" t="s">
        <v>1104</v>
      </c>
      <c r="H32" s="42" t="s">
        <v>905</v>
      </c>
      <c r="I32" s="14" t="s">
        <v>76</v>
      </c>
      <c r="J32" s="728"/>
      <c r="K32" s="800" t="s">
        <v>2949</v>
      </c>
      <c r="L32" s="800"/>
      <c r="M32" s="53">
        <v>15323370</v>
      </c>
      <c r="N32" s="723"/>
      <c r="O32" s="590"/>
      <c r="P32" s="590"/>
      <c r="Q32" s="590"/>
      <c r="R32" s="590"/>
      <c r="S32" s="53" t="s">
        <v>2388</v>
      </c>
      <c r="T32" s="53" t="s">
        <v>2388</v>
      </c>
      <c r="U32" s="53" t="s">
        <v>2388</v>
      </c>
      <c r="V32" s="744" t="s">
        <v>2388</v>
      </c>
      <c r="W32" s="756" t="s">
        <v>1250</v>
      </c>
      <c r="X32" s="128">
        <v>43263</v>
      </c>
      <c r="Y32" s="128">
        <v>43263</v>
      </c>
      <c r="Z32" s="128">
        <v>43266</v>
      </c>
      <c r="AA32" s="786"/>
      <c r="AB32" s="789" t="s">
        <v>2948</v>
      </c>
      <c r="AC32" s="789" t="s">
        <v>2948</v>
      </c>
      <c r="AD32" s="127" t="s">
        <v>134</v>
      </c>
      <c r="AE32" s="14">
        <v>2171032870</v>
      </c>
      <c r="AF32" s="546" t="s">
        <v>157</v>
      </c>
      <c r="AG32" s="712" t="s">
        <v>2894</v>
      </c>
      <c r="AH32" s="20" t="s">
        <v>1938</v>
      </c>
    </row>
    <row r="33" spans="2:34" ht="20.25" customHeight="1" outlineLevel="1">
      <c r="B33" s="655">
        <v>30</v>
      </c>
      <c r="C33" s="587"/>
      <c r="D33" s="725"/>
      <c r="E33" s="661" t="s">
        <v>761</v>
      </c>
      <c r="F33" s="740">
        <v>2018</v>
      </c>
      <c r="G33" s="657" t="s">
        <v>1104</v>
      </c>
      <c r="H33" s="42" t="s">
        <v>659</v>
      </c>
      <c r="I33" s="539" t="s">
        <v>1830</v>
      </c>
      <c r="J33" s="728"/>
      <c r="K33" s="590"/>
      <c r="L33" s="590"/>
      <c r="M33" s="53">
        <v>15090000</v>
      </c>
      <c r="N33" s="723"/>
      <c r="O33" s="590"/>
      <c r="P33" s="590"/>
      <c r="Q33" s="590"/>
      <c r="R33" s="590"/>
      <c r="S33" s="53" t="s">
        <v>2873</v>
      </c>
      <c r="T33" s="557">
        <v>43261</v>
      </c>
      <c r="U33" s="557">
        <v>43265</v>
      </c>
      <c r="V33" s="744"/>
      <c r="W33" s="756">
        <v>6</v>
      </c>
      <c r="X33" s="128">
        <v>43266</v>
      </c>
      <c r="Y33" s="128">
        <v>43266</v>
      </c>
      <c r="Z33" s="128">
        <v>43830</v>
      </c>
      <c r="AA33" s="786"/>
      <c r="AB33" s="789" t="s">
        <v>2948</v>
      </c>
      <c r="AC33" s="789" t="s">
        <v>2948</v>
      </c>
      <c r="AD33" s="127" t="s">
        <v>660</v>
      </c>
      <c r="AE33" s="14">
        <v>1138680570</v>
      </c>
      <c r="AF33" s="546" t="s">
        <v>280</v>
      </c>
      <c r="AG33" s="712" t="s">
        <v>2895</v>
      </c>
      <c r="AH33" s="19" t="s">
        <v>1740</v>
      </c>
    </row>
    <row r="34" spans="2:34" ht="20.25" customHeight="1" outlineLevel="1">
      <c r="B34" s="655">
        <v>31</v>
      </c>
      <c r="C34" s="587"/>
      <c r="D34" s="725"/>
      <c r="E34" s="660" t="s">
        <v>762</v>
      </c>
      <c r="F34" s="743">
        <v>2018</v>
      </c>
      <c r="G34" s="657" t="s">
        <v>1104</v>
      </c>
      <c r="H34" s="42" t="s">
        <v>906</v>
      </c>
      <c r="I34" s="14" t="s">
        <v>76</v>
      </c>
      <c r="J34" s="728"/>
      <c r="K34" s="800" t="s">
        <v>2949</v>
      </c>
      <c r="L34" s="800"/>
      <c r="M34" s="53">
        <v>69441240</v>
      </c>
      <c r="N34" s="723"/>
      <c r="O34" s="590"/>
      <c r="P34" s="590"/>
      <c r="Q34" s="590"/>
      <c r="R34" s="590"/>
      <c r="S34" s="53" t="s">
        <v>2388</v>
      </c>
      <c r="T34" s="53" t="s">
        <v>2388</v>
      </c>
      <c r="U34" s="53" t="s">
        <v>2388</v>
      </c>
      <c r="V34" s="744" t="s">
        <v>2388</v>
      </c>
      <c r="W34" s="756" t="s">
        <v>1250</v>
      </c>
      <c r="X34" s="128">
        <v>43266</v>
      </c>
      <c r="Y34" s="128">
        <v>43266</v>
      </c>
      <c r="Z34" s="128">
        <v>43465</v>
      </c>
      <c r="AA34" s="786"/>
      <c r="AB34" s="789" t="s">
        <v>2948</v>
      </c>
      <c r="AC34" s="789" t="s">
        <v>2948</v>
      </c>
      <c r="AD34" s="127" t="s">
        <v>135</v>
      </c>
      <c r="AE34" s="14">
        <v>6068189272</v>
      </c>
      <c r="AF34" s="546" t="s">
        <v>158</v>
      </c>
      <c r="AG34" s="712" t="s">
        <v>2896</v>
      </c>
      <c r="AH34" s="20" t="s">
        <v>1798</v>
      </c>
    </row>
    <row r="35" spans="2:34" ht="20.25" customHeight="1" outlineLevel="1">
      <c r="B35" s="655">
        <v>32</v>
      </c>
      <c r="C35" s="587"/>
      <c r="D35" s="725"/>
      <c r="E35" s="661" t="s">
        <v>763</v>
      </c>
      <c r="F35" s="740">
        <v>2018</v>
      </c>
      <c r="G35" s="657" t="s">
        <v>1104</v>
      </c>
      <c r="H35" s="42" t="s">
        <v>664</v>
      </c>
      <c r="I35" s="539" t="s">
        <v>1830</v>
      </c>
      <c r="J35" s="728"/>
      <c r="K35" s="590"/>
      <c r="L35" s="590"/>
      <c r="M35" s="53">
        <v>17934520</v>
      </c>
      <c r="N35" s="723"/>
      <c r="O35" s="590"/>
      <c r="P35" s="590"/>
      <c r="Q35" s="590"/>
      <c r="R35" s="590"/>
      <c r="S35" s="53" t="s">
        <v>2874</v>
      </c>
      <c r="T35" s="557">
        <v>43261</v>
      </c>
      <c r="U35" s="557">
        <v>43265</v>
      </c>
      <c r="V35" s="744"/>
      <c r="W35" s="756">
        <v>10</v>
      </c>
      <c r="X35" s="128">
        <v>43269</v>
      </c>
      <c r="Y35" s="128">
        <v>43269</v>
      </c>
      <c r="Z35" s="128">
        <v>43830</v>
      </c>
      <c r="AA35" s="786"/>
      <c r="AB35" s="789" t="s">
        <v>2948</v>
      </c>
      <c r="AC35" s="789" t="s">
        <v>2948</v>
      </c>
      <c r="AD35" s="127" t="s">
        <v>665</v>
      </c>
      <c r="AE35" s="73">
        <v>1220168331</v>
      </c>
      <c r="AF35" s="546" t="s">
        <v>300</v>
      </c>
      <c r="AG35" t="s">
        <v>2897</v>
      </c>
      <c r="AH35" s="19" t="s">
        <v>1740</v>
      </c>
    </row>
    <row r="36" spans="2:34" ht="20.25" customHeight="1" outlineLevel="1">
      <c r="B36" s="655">
        <v>33</v>
      </c>
      <c r="C36" s="587"/>
      <c r="D36" s="725"/>
      <c r="E36" s="660" t="s">
        <v>764</v>
      </c>
      <c r="F36" s="743">
        <v>2018</v>
      </c>
      <c r="G36" s="657" t="s">
        <v>1104</v>
      </c>
      <c r="H36" s="42" t="s">
        <v>907</v>
      </c>
      <c r="I36" s="14" t="s">
        <v>76</v>
      </c>
      <c r="J36" s="728"/>
      <c r="K36" s="800" t="s">
        <v>2949</v>
      </c>
      <c r="L36" s="800"/>
      <c r="M36" s="53">
        <v>7487000</v>
      </c>
      <c r="N36" s="723"/>
      <c r="O36" s="590"/>
      <c r="P36" s="590"/>
      <c r="Q36" s="590"/>
      <c r="R36" s="590"/>
      <c r="S36" s="53" t="s">
        <v>2388</v>
      </c>
      <c r="T36" s="53" t="s">
        <v>2388</v>
      </c>
      <c r="U36" s="53" t="s">
        <v>2388</v>
      </c>
      <c r="V36" s="744" t="s">
        <v>2388</v>
      </c>
      <c r="W36" s="756" t="s">
        <v>1250</v>
      </c>
      <c r="X36" s="128">
        <v>43270</v>
      </c>
      <c r="Y36" s="128">
        <v>43270</v>
      </c>
      <c r="Z36" s="128">
        <v>43279</v>
      </c>
      <c r="AA36" s="786"/>
      <c r="AB36" s="789" t="s">
        <v>2948</v>
      </c>
      <c r="AC36" s="789" t="s">
        <v>2948</v>
      </c>
      <c r="AD36" s="127" t="s">
        <v>136</v>
      </c>
      <c r="AE36" s="14">
        <v>1208786787</v>
      </c>
      <c r="AF36" s="546" t="s">
        <v>159</v>
      </c>
      <c r="AG36" s="707" t="s">
        <v>2400</v>
      </c>
      <c r="AH36" s="20" t="s">
        <v>1938</v>
      </c>
    </row>
    <row r="37" spans="2:34" ht="20.25" customHeight="1" outlineLevel="1">
      <c r="B37" s="655">
        <v>34</v>
      </c>
      <c r="C37" s="587"/>
      <c r="D37" s="725"/>
      <c r="E37" s="661" t="s">
        <v>765</v>
      </c>
      <c r="F37" s="740">
        <v>2018</v>
      </c>
      <c r="G37" s="657" t="s">
        <v>1104</v>
      </c>
      <c r="H37" s="42" t="s">
        <v>671</v>
      </c>
      <c r="I37" s="539" t="s">
        <v>1830</v>
      </c>
      <c r="J37" s="728"/>
      <c r="K37" s="590"/>
      <c r="L37" s="590"/>
      <c r="M37" s="53">
        <v>15793850</v>
      </c>
      <c r="N37" s="723"/>
      <c r="O37" s="590"/>
      <c r="P37" s="590"/>
      <c r="Q37" s="590"/>
      <c r="R37" s="590"/>
      <c r="S37" s="53" t="s">
        <v>2875</v>
      </c>
      <c r="T37" s="557">
        <v>43262</v>
      </c>
      <c r="U37" s="557">
        <v>43265</v>
      </c>
      <c r="V37" s="744" t="s">
        <v>2766</v>
      </c>
      <c r="W37" s="756">
        <v>6</v>
      </c>
      <c r="X37" s="128">
        <v>43271</v>
      </c>
      <c r="Y37" s="128">
        <v>43271</v>
      </c>
      <c r="Z37" s="128">
        <v>43830</v>
      </c>
      <c r="AA37" s="786"/>
      <c r="AB37" s="789" t="s">
        <v>2948</v>
      </c>
      <c r="AC37" s="789" t="s">
        <v>2948</v>
      </c>
      <c r="AD37" s="127" t="s">
        <v>665</v>
      </c>
      <c r="AE37" s="73">
        <v>1220168331</v>
      </c>
      <c r="AF37" s="546" t="s">
        <v>300</v>
      </c>
      <c r="AG37" t="s">
        <v>2897</v>
      </c>
      <c r="AH37" s="19" t="s">
        <v>1740</v>
      </c>
    </row>
    <row r="38" spans="2:34" ht="20.25" customHeight="1" outlineLevel="1">
      <c r="B38" s="655">
        <v>35</v>
      </c>
      <c r="C38" s="587"/>
      <c r="D38" s="725"/>
      <c r="E38" s="660" t="s">
        <v>766</v>
      </c>
      <c r="F38" s="743">
        <v>2018</v>
      </c>
      <c r="G38" s="657" t="s">
        <v>1104</v>
      </c>
      <c r="H38" s="42" t="s">
        <v>908</v>
      </c>
      <c r="I38" s="14" t="s">
        <v>76</v>
      </c>
      <c r="J38" s="728"/>
      <c r="K38" s="800" t="s">
        <v>2949</v>
      </c>
      <c r="L38" s="800"/>
      <c r="M38" s="53">
        <v>10986250</v>
      </c>
      <c r="N38" s="723"/>
      <c r="O38" s="590"/>
      <c r="P38" s="590"/>
      <c r="Q38" s="590"/>
      <c r="R38" s="590"/>
      <c r="S38" s="53" t="s">
        <v>2388</v>
      </c>
      <c r="T38" s="53" t="s">
        <v>2388</v>
      </c>
      <c r="U38" s="53" t="s">
        <v>2388</v>
      </c>
      <c r="V38" s="744" t="s">
        <v>2388</v>
      </c>
      <c r="W38" s="756" t="s">
        <v>1250</v>
      </c>
      <c r="X38" s="128">
        <v>43273</v>
      </c>
      <c r="Y38" s="128">
        <v>43273</v>
      </c>
      <c r="Z38" s="128">
        <v>43277</v>
      </c>
      <c r="AA38" s="786"/>
      <c r="AB38" s="789" t="s">
        <v>2948</v>
      </c>
      <c r="AC38" s="789" t="s">
        <v>2948</v>
      </c>
      <c r="AD38" s="127" t="s">
        <v>132</v>
      </c>
      <c r="AE38" s="14">
        <v>2048622309</v>
      </c>
      <c r="AF38" s="546" t="s">
        <v>1805</v>
      </c>
      <c r="AG38" s="712" t="s">
        <v>2891</v>
      </c>
      <c r="AH38" s="20" t="s">
        <v>1938</v>
      </c>
    </row>
    <row r="39" spans="2:34" ht="20.25" customHeight="1" outlineLevel="1">
      <c r="B39" s="655">
        <v>36</v>
      </c>
      <c r="C39" s="587"/>
      <c r="D39" s="725"/>
      <c r="E39" s="661" t="s">
        <v>767</v>
      </c>
      <c r="F39" s="740">
        <v>2018</v>
      </c>
      <c r="G39" s="657" t="s">
        <v>1104</v>
      </c>
      <c r="H39" s="42" t="s">
        <v>909</v>
      </c>
      <c r="I39" s="14" t="s">
        <v>76</v>
      </c>
      <c r="J39" s="728"/>
      <c r="K39" s="800" t="s">
        <v>2949</v>
      </c>
      <c r="L39" s="800"/>
      <c r="M39" s="53">
        <v>12592800</v>
      </c>
      <c r="N39" s="723"/>
      <c r="O39" s="590"/>
      <c r="P39" s="590"/>
      <c r="Q39" s="590"/>
      <c r="R39" s="590"/>
      <c r="S39" s="53" t="s">
        <v>2388</v>
      </c>
      <c r="T39" s="53" t="s">
        <v>2388</v>
      </c>
      <c r="U39" s="53" t="s">
        <v>2388</v>
      </c>
      <c r="V39" s="744" t="s">
        <v>2388</v>
      </c>
      <c r="W39" s="756" t="s">
        <v>1250</v>
      </c>
      <c r="X39" s="128">
        <v>43273</v>
      </c>
      <c r="Y39" s="128">
        <v>43273</v>
      </c>
      <c r="Z39" s="128">
        <v>43277</v>
      </c>
      <c r="AA39" s="786"/>
      <c r="AB39" s="789" t="s">
        <v>2948</v>
      </c>
      <c r="AC39" s="789" t="s">
        <v>2948</v>
      </c>
      <c r="AD39" s="127" t="s">
        <v>137</v>
      </c>
      <c r="AE39" s="73">
        <v>1220168331</v>
      </c>
      <c r="AF39" s="546" t="s">
        <v>300</v>
      </c>
      <c r="AG39" t="s">
        <v>2897</v>
      </c>
      <c r="AH39" s="20" t="s">
        <v>1938</v>
      </c>
    </row>
    <row r="40" spans="2:34" ht="20.25" customHeight="1" outlineLevel="1">
      <c r="B40" s="655">
        <v>37</v>
      </c>
      <c r="C40" s="587"/>
      <c r="D40" s="725"/>
      <c r="E40" s="660" t="s">
        <v>768</v>
      </c>
      <c r="F40" s="743">
        <v>2018</v>
      </c>
      <c r="G40" s="657" t="s">
        <v>1104</v>
      </c>
      <c r="H40" s="42" t="s">
        <v>906</v>
      </c>
      <c r="I40" s="14" t="s">
        <v>76</v>
      </c>
      <c r="J40" s="728"/>
      <c r="K40" s="800" t="s">
        <v>2949</v>
      </c>
      <c r="L40" s="800"/>
      <c r="M40" s="53">
        <v>8174600</v>
      </c>
      <c r="N40" s="723"/>
      <c r="O40" s="590"/>
      <c r="P40" s="590"/>
      <c r="Q40" s="590"/>
      <c r="R40" s="590"/>
      <c r="S40" s="53" t="s">
        <v>2388</v>
      </c>
      <c r="T40" s="53" t="s">
        <v>2388</v>
      </c>
      <c r="U40" s="53" t="s">
        <v>2388</v>
      </c>
      <c r="V40" s="744" t="s">
        <v>2388</v>
      </c>
      <c r="W40" s="756" t="s">
        <v>1250</v>
      </c>
      <c r="X40" s="128">
        <v>43276</v>
      </c>
      <c r="Y40" s="128">
        <v>43276</v>
      </c>
      <c r="Z40" s="128">
        <v>43276</v>
      </c>
      <c r="AA40" s="786"/>
      <c r="AB40" s="789" t="s">
        <v>2948</v>
      </c>
      <c r="AC40" s="789" t="s">
        <v>2948</v>
      </c>
      <c r="AD40" s="127" t="s">
        <v>135</v>
      </c>
      <c r="AE40" s="14">
        <v>6068189272</v>
      </c>
      <c r="AF40" s="546" t="s">
        <v>158</v>
      </c>
      <c r="AG40" s="712" t="s">
        <v>2896</v>
      </c>
      <c r="AH40" s="20" t="s">
        <v>1938</v>
      </c>
    </row>
    <row r="41" spans="2:34" ht="20.25" customHeight="1" outlineLevel="1">
      <c r="B41" s="655">
        <v>38</v>
      </c>
      <c r="C41" s="587"/>
      <c r="D41" s="725"/>
      <c r="E41" s="661" t="s">
        <v>769</v>
      </c>
      <c r="F41" s="740">
        <v>2018</v>
      </c>
      <c r="G41" s="658" t="s">
        <v>1134</v>
      </c>
      <c r="H41" s="41" t="s">
        <v>102</v>
      </c>
      <c r="I41" s="14" t="s">
        <v>76</v>
      </c>
      <c r="J41" s="729"/>
      <c r="K41" s="800" t="s">
        <v>2949</v>
      </c>
      <c r="L41" s="800"/>
      <c r="M41" s="53">
        <v>9240000</v>
      </c>
      <c r="N41" s="723"/>
      <c r="O41" s="590"/>
      <c r="P41" s="590"/>
      <c r="Q41" s="590"/>
      <c r="R41" s="590"/>
      <c r="S41" s="53" t="s">
        <v>2388</v>
      </c>
      <c r="T41" s="53" t="s">
        <v>2388</v>
      </c>
      <c r="U41" s="53" t="s">
        <v>2388</v>
      </c>
      <c r="V41" s="744" t="s">
        <v>2388</v>
      </c>
      <c r="W41" s="756" t="s">
        <v>1250</v>
      </c>
      <c r="X41" s="120">
        <v>43282</v>
      </c>
      <c r="Y41" s="120">
        <v>43282</v>
      </c>
      <c r="Z41" s="120">
        <v>43646</v>
      </c>
      <c r="AA41" s="785"/>
      <c r="AB41" s="785"/>
      <c r="AC41" s="785"/>
      <c r="AD41" s="14" t="s">
        <v>13</v>
      </c>
      <c r="AE41" s="73">
        <v>1028142945</v>
      </c>
      <c r="AF41" s="546" t="s">
        <v>161</v>
      </c>
      <c r="AG41" s="712" t="s">
        <v>2898</v>
      </c>
      <c r="AH41" s="20" t="s">
        <v>1938</v>
      </c>
    </row>
    <row r="42" spans="2:34" ht="20.25" customHeight="1" outlineLevel="1">
      <c r="B42" s="655">
        <v>39</v>
      </c>
      <c r="C42" s="587"/>
      <c r="D42" s="725"/>
      <c r="E42" s="660" t="s">
        <v>770</v>
      </c>
      <c r="F42" s="743">
        <v>2018</v>
      </c>
      <c r="G42" s="658" t="s">
        <v>1134</v>
      </c>
      <c r="H42" s="42" t="s">
        <v>910</v>
      </c>
      <c r="I42" s="14" t="s">
        <v>76</v>
      </c>
      <c r="J42" s="729"/>
      <c r="K42" s="800" t="s">
        <v>2949</v>
      </c>
      <c r="L42" s="800"/>
      <c r="M42" s="53">
        <v>9504000</v>
      </c>
      <c r="N42" s="723"/>
      <c r="O42" s="590"/>
      <c r="P42" s="590"/>
      <c r="Q42" s="590"/>
      <c r="R42" s="590"/>
      <c r="S42" s="53" t="s">
        <v>2388</v>
      </c>
      <c r="T42" s="53" t="s">
        <v>2388</v>
      </c>
      <c r="U42" s="53" t="s">
        <v>2388</v>
      </c>
      <c r="V42" s="744" t="s">
        <v>2388</v>
      </c>
      <c r="W42" s="756" t="s">
        <v>1250</v>
      </c>
      <c r="X42" s="128">
        <v>43283</v>
      </c>
      <c r="Y42" s="128">
        <v>43283</v>
      </c>
      <c r="Z42" s="128">
        <v>43297</v>
      </c>
      <c r="AA42" s="786"/>
      <c r="AB42" s="786"/>
      <c r="AC42" s="786"/>
      <c r="AD42" s="127" t="s">
        <v>124</v>
      </c>
      <c r="AE42" s="73">
        <v>1138629821</v>
      </c>
      <c r="AF42" s="546" t="s">
        <v>1804</v>
      </c>
      <c r="AG42" s="417" t="s">
        <v>2593</v>
      </c>
      <c r="AH42" s="20" t="s">
        <v>1938</v>
      </c>
    </row>
    <row r="43" spans="2:34" ht="20.25" customHeight="1" outlineLevel="1">
      <c r="B43" s="655">
        <v>40</v>
      </c>
      <c r="C43" s="587"/>
      <c r="D43" s="725"/>
      <c r="E43" s="661" t="s">
        <v>771</v>
      </c>
      <c r="F43" s="740">
        <v>2018</v>
      </c>
      <c r="G43" s="658" t="s">
        <v>1134</v>
      </c>
      <c r="H43" s="41" t="s">
        <v>15</v>
      </c>
      <c r="I43" s="14" t="s">
        <v>76</v>
      </c>
      <c r="J43" s="729"/>
      <c r="K43" s="800" t="s">
        <v>2949</v>
      </c>
      <c r="L43" s="800"/>
      <c r="M43" s="53">
        <v>5832000</v>
      </c>
      <c r="N43" s="723"/>
      <c r="O43" s="590"/>
      <c r="P43" s="590"/>
      <c r="Q43" s="590"/>
      <c r="R43" s="590"/>
      <c r="S43" s="53" t="s">
        <v>2388</v>
      </c>
      <c r="T43" s="53" t="s">
        <v>2388</v>
      </c>
      <c r="U43" s="53" t="s">
        <v>2388</v>
      </c>
      <c r="V43" s="744" t="s">
        <v>2388</v>
      </c>
      <c r="W43" s="756" t="s">
        <v>1250</v>
      </c>
      <c r="X43" s="120">
        <v>43299</v>
      </c>
      <c r="Y43" s="120">
        <v>43299</v>
      </c>
      <c r="Z43" s="120">
        <v>43663</v>
      </c>
      <c r="AA43" s="785"/>
      <c r="AB43" s="785"/>
      <c r="AC43" s="785"/>
      <c r="AD43" s="14" t="s">
        <v>14</v>
      </c>
      <c r="AE43" s="73">
        <v>3018174419</v>
      </c>
      <c r="AF43" s="546" t="s">
        <v>461</v>
      </c>
      <c r="AG43" s="707" t="s">
        <v>2397</v>
      </c>
      <c r="AH43" s="20" t="s">
        <v>1938</v>
      </c>
    </row>
    <row r="44" spans="2:34" ht="20.25" customHeight="1" outlineLevel="1">
      <c r="B44" s="655">
        <v>41</v>
      </c>
      <c r="C44" s="587"/>
      <c r="D44" s="725"/>
      <c r="E44" s="660" t="s">
        <v>772</v>
      </c>
      <c r="F44" s="743">
        <v>2018</v>
      </c>
      <c r="G44" s="657" t="s">
        <v>1134</v>
      </c>
      <c r="H44" s="42" t="s">
        <v>911</v>
      </c>
      <c r="I44" s="24" t="s">
        <v>1829</v>
      </c>
      <c r="J44" s="728"/>
      <c r="K44" s="800" t="s">
        <v>2949</v>
      </c>
      <c r="L44" s="800"/>
      <c r="M44" s="53">
        <v>1063000000</v>
      </c>
      <c r="N44" s="723"/>
      <c r="O44" s="590"/>
      <c r="P44" s="590"/>
      <c r="Q44" s="590"/>
      <c r="R44" s="590"/>
      <c r="S44" s="53" t="s">
        <v>2876</v>
      </c>
      <c r="T44" s="557">
        <v>43318</v>
      </c>
      <c r="U44" s="557">
        <v>43329</v>
      </c>
      <c r="V44" s="744" t="s">
        <v>2757</v>
      </c>
      <c r="W44" s="756">
        <v>1</v>
      </c>
      <c r="X44" s="128">
        <v>43340</v>
      </c>
      <c r="Y44" s="128">
        <v>43340</v>
      </c>
      <c r="Z44" s="128">
        <v>43459</v>
      </c>
      <c r="AA44" s="786"/>
      <c r="AB44" s="786"/>
      <c r="AC44" s="786"/>
      <c r="AD44" s="127" t="s">
        <v>20</v>
      </c>
      <c r="AE44" s="73">
        <v>1288636042</v>
      </c>
      <c r="AF44" s="546" t="s">
        <v>296</v>
      </c>
      <c r="AG44" s="707" t="s">
        <v>2405</v>
      </c>
      <c r="AH44" s="20" t="s">
        <v>1799</v>
      </c>
    </row>
    <row r="45" spans="2:34" ht="20.25" customHeight="1" outlineLevel="1">
      <c r="B45" s="655">
        <v>42</v>
      </c>
      <c r="C45" s="587"/>
      <c r="D45" s="725"/>
      <c r="E45" s="661" t="s">
        <v>773</v>
      </c>
      <c r="F45" s="740">
        <v>2018</v>
      </c>
      <c r="G45" s="657" t="s">
        <v>1104</v>
      </c>
      <c r="H45" s="41" t="s">
        <v>912</v>
      </c>
      <c r="I45" s="14" t="s">
        <v>76</v>
      </c>
      <c r="J45" s="728"/>
      <c r="K45" s="800" t="s">
        <v>2949</v>
      </c>
      <c r="L45" s="800"/>
      <c r="M45" s="53">
        <v>5028990</v>
      </c>
      <c r="N45" s="723"/>
      <c r="O45" s="590"/>
      <c r="P45" s="590"/>
      <c r="Q45" s="590"/>
      <c r="R45" s="590"/>
      <c r="S45" s="53" t="s">
        <v>2388</v>
      </c>
      <c r="T45" s="53" t="s">
        <v>2388</v>
      </c>
      <c r="U45" s="53" t="s">
        <v>2388</v>
      </c>
      <c r="V45" s="744" t="s">
        <v>2388</v>
      </c>
      <c r="W45" s="756" t="s">
        <v>1250</v>
      </c>
      <c r="X45" s="120">
        <v>43356</v>
      </c>
      <c r="Y45" s="120">
        <v>43356</v>
      </c>
      <c r="Z45" s="120">
        <v>43356</v>
      </c>
      <c r="AA45" s="785"/>
      <c r="AB45" s="790" t="s">
        <v>2948</v>
      </c>
      <c r="AC45" s="790" t="s">
        <v>2948</v>
      </c>
      <c r="AD45" s="14" t="s">
        <v>138</v>
      </c>
      <c r="AE45" s="73">
        <v>5298500774</v>
      </c>
      <c r="AF45" s="546" t="s">
        <v>163</v>
      </c>
      <c r="AG45" s="712" t="s">
        <v>2899</v>
      </c>
      <c r="AH45" s="20" t="s">
        <v>1938</v>
      </c>
    </row>
    <row r="46" spans="2:34" ht="20.25" customHeight="1" outlineLevel="1">
      <c r="B46" s="655">
        <v>43</v>
      </c>
      <c r="C46" s="587"/>
      <c r="D46" s="725"/>
      <c r="E46" s="660" t="s">
        <v>774</v>
      </c>
      <c r="F46" s="743">
        <v>2018</v>
      </c>
      <c r="G46" s="657" t="s">
        <v>1134</v>
      </c>
      <c r="H46" s="42" t="s">
        <v>105</v>
      </c>
      <c r="I46" s="14" t="s">
        <v>76</v>
      </c>
      <c r="J46" s="728"/>
      <c r="K46" s="800" t="s">
        <v>2949</v>
      </c>
      <c r="L46" s="800"/>
      <c r="M46" s="53">
        <v>25884000</v>
      </c>
      <c r="N46" s="723"/>
      <c r="O46" s="590"/>
      <c r="P46" s="590"/>
      <c r="Q46" s="590"/>
      <c r="R46" s="590"/>
      <c r="S46" s="53" t="s">
        <v>2388</v>
      </c>
      <c r="T46" s="53" t="s">
        <v>2388</v>
      </c>
      <c r="U46" s="53" t="s">
        <v>2388</v>
      </c>
      <c r="V46" s="744" t="s">
        <v>2388</v>
      </c>
      <c r="W46" s="756" t="s">
        <v>1250</v>
      </c>
      <c r="X46" s="128">
        <v>43377</v>
      </c>
      <c r="Y46" s="128">
        <v>43377</v>
      </c>
      <c r="Z46" s="128">
        <v>44471</v>
      </c>
      <c r="AA46" s="786"/>
      <c r="AB46" s="786"/>
      <c r="AC46" s="786"/>
      <c r="AD46" s="127" t="s">
        <v>129</v>
      </c>
      <c r="AE46" s="14">
        <v>2148779183</v>
      </c>
      <c r="AF46" s="546" t="s">
        <v>153</v>
      </c>
      <c r="AG46" s="712" t="s">
        <v>2887</v>
      </c>
      <c r="AH46" s="20" t="s">
        <v>1798</v>
      </c>
    </row>
    <row r="47" spans="2:34" ht="20.25" customHeight="1" outlineLevel="1">
      <c r="B47" s="655">
        <v>44</v>
      </c>
      <c r="C47" s="587"/>
      <c r="D47" s="725"/>
      <c r="E47" s="661" t="s">
        <v>775</v>
      </c>
      <c r="F47" s="740">
        <v>2018</v>
      </c>
      <c r="G47" s="658" t="s">
        <v>1134</v>
      </c>
      <c r="H47" s="42" t="s">
        <v>27</v>
      </c>
      <c r="I47" s="24" t="s">
        <v>1828</v>
      </c>
      <c r="J47" s="729"/>
      <c r="K47" s="800" t="s">
        <v>2949</v>
      </c>
      <c r="L47" s="800"/>
      <c r="M47" s="53">
        <v>54941250</v>
      </c>
      <c r="N47" s="723"/>
      <c r="O47" s="590"/>
      <c r="P47" s="590"/>
      <c r="Q47" s="590"/>
      <c r="R47" s="590"/>
      <c r="S47" s="53" t="s">
        <v>2877</v>
      </c>
      <c r="T47" s="557">
        <v>43357</v>
      </c>
      <c r="U47" s="557">
        <v>43370</v>
      </c>
      <c r="V47" s="744" t="s">
        <v>2757</v>
      </c>
      <c r="W47" s="756">
        <v>1</v>
      </c>
      <c r="X47" s="128">
        <v>43389</v>
      </c>
      <c r="Y47" s="128">
        <v>43389</v>
      </c>
      <c r="Z47" s="128">
        <v>43458</v>
      </c>
      <c r="AA47" s="786"/>
      <c r="AB47" s="786"/>
      <c r="AC47" s="786"/>
      <c r="AD47" s="127" t="s">
        <v>28</v>
      </c>
      <c r="AE47" s="14">
        <v>1388186001</v>
      </c>
      <c r="AF47" s="546" t="s">
        <v>29</v>
      </c>
      <c r="AG47" s="213" t="s">
        <v>2471</v>
      </c>
      <c r="AH47" s="20" t="s">
        <v>1799</v>
      </c>
    </row>
    <row r="48" spans="2:34" ht="20.25" customHeight="1" outlineLevel="1">
      <c r="B48" s="655">
        <v>45</v>
      </c>
      <c r="C48" s="587"/>
      <c r="D48" s="725"/>
      <c r="E48" s="660" t="s">
        <v>776</v>
      </c>
      <c r="F48" s="743">
        <v>2018</v>
      </c>
      <c r="G48" s="658" t="s">
        <v>1134</v>
      </c>
      <c r="H48" s="42" t="s">
        <v>957</v>
      </c>
      <c r="I48" s="14" t="s">
        <v>76</v>
      </c>
      <c r="J48" s="729"/>
      <c r="K48" s="800" t="s">
        <v>2949</v>
      </c>
      <c r="L48" s="800"/>
      <c r="M48" s="53">
        <v>11053900</v>
      </c>
      <c r="N48" s="723"/>
      <c r="O48" s="590"/>
      <c r="P48" s="590"/>
      <c r="Q48" s="590"/>
      <c r="R48" s="590"/>
      <c r="S48" s="53" t="s">
        <v>2388</v>
      </c>
      <c r="T48" s="53" t="s">
        <v>2388</v>
      </c>
      <c r="U48" s="53" t="s">
        <v>2388</v>
      </c>
      <c r="V48" s="744" t="s">
        <v>2388</v>
      </c>
      <c r="W48" s="756" t="s">
        <v>1250</v>
      </c>
      <c r="X48" s="128">
        <v>43402</v>
      </c>
      <c r="Y48" s="128">
        <v>43402</v>
      </c>
      <c r="Z48" s="128">
        <v>43438</v>
      </c>
      <c r="AA48" s="786"/>
      <c r="AB48" s="786"/>
      <c r="AC48" s="786"/>
      <c r="AD48" s="127" t="s">
        <v>124</v>
      </c>
      <c r="AE48" s="73">
        <v>1138629821</v>
      </c>
      <c r="AF48" s="546" t="s">
        <v>1804</v>
      </c>
      <c r="AG48" s="417" t="s">
        <v>2593</v>
      </c>
      <c r="AH48" s="20" t="s">
        <v>1938</v>
      </c>
    </row>
    <row r="49" spans="2:34" ht="20.25" customHeight="1" outlineLevel="1">
      <c r="B49" s="655">
        <v>46</v>
      </c>
      <c r="C49" s="587"/>
      <c r="D49" s="725"/>
      <c r="E49" s="661" t="s">
        <v>777</v>
      </c>
      <c r="F49" s="740">
        <v>2018</v>
      </c>
      <c r="G49" s="658" t="s">
        <v>1134</v>
      </c>
      <c r="H49" s="42" t="s">
        <v>107</v>
      </c>
      <c r="I49" s="24" t="s">
        <v>1828</v>
      </c>
      <c r="J49" s="729"/>
      <c r="K49" s="800" t="s">
        <v>2949</v>
      </c>
      <c r="L49" s="800"/>
      <c r="M49" s="53">
        <v>72600000</v>
      </c>
      <c r="N49" s="723"/>
      <c r="O49" s="590"/>
      <c r="P49" s="590"/>
      <c r="Q49" s="590"/>
      <c r="R49" s="590"/>
      <c r="S49" s="53" t="s">
        <v>2878</v>
      </c>
      <c r="T49" s="557">
        <v>43409</v>
      </c>
      <c r="U49" s="557">
        <v>43420</v>
      </c>
      <c r="V49" s="744" t="s">
        <v>2757</v>
      </c>
      <c r="W49" s="756">
        <v>1</v>
      </c>
      <c r="X49" s="128">
        <v>43426</v>
      </c>
      <c r="Y49" s="128">
        <v>43426</v>
      </c>
      <c r="Z49" s="128">
        <v>43465</v>
      </c>
      <c r="AA49" s="786"/>
      <c r="AB49" s="786"/>
      <c r="AC49" s="786"/>
      <c r="AD49" s="127" t="s">
        <v>139</v>
      </c>
      <c r="AE49" s="73">
        <v>3018174419</v>
      </c>
      <c r="AF49" s="546" t="s">
        <v>461</v>
      </c>
      <c r="AG49" s="707" t="s">
        <v>2397</v>
      </c>
      <c r="AH49" s="20" t="s">
        <v>1799</v>
      </c>
    </row>
    <row r="50" spans="2:34" ht="20.25" customHeight="1" outlineLevel="1">
      <c r="B50" s="655">
        <v>47</v>
      </c>
      <c r="C50" s="587"/>
      <c r="D50" s="725"/>
      <c r="E50" s="660" t="s">
        <v>778</v>
      </c>
      <c r="F50" s="743">
        <v>2018</v>
      </c>
      <c r="G50" s="657" t="s">
        <v>1134</v>
      </c>
      <c r="H50" s="42" t="s">
        <v>108</v>
      </c>
      <c r="I50" s="14" t="s">
        <v>76</v>
      </c>
      <c r="J50" s="728"/>
      <c r="K50" s="800" t="s">
        <v>2949</v>
      </c>
      <c r="L50" s="800"/>
      <c r="M50" s="53">
        <v>9790000</v>
      </c>
      <c r="N50" s="723"/>
      <c r="O50" s="590"/>
      <c r="P50" s="590"/>
      <c r="Q50" s="590"/>
      <c r="R50" s="590"/>
      <c r="S50" s="53" t="s">
        <v>2388</v>
      </c>
      <c r="T50" s="53" t="s">
        <v>2388</v>
      </c>
      <c r="U50" s="53" t="s">
        <v>2388</v>
      </c>
      <c r="V50" s="744" t="s">
        <v>2388</v>
      </c>
      <c r="W50" s="756" t="s">
        <v>1250</v>
      </c>
      <c r="X50" s="128">
        <v>43427</v>
      </c>
      <c r="Y50" s="128">
        <v>43427</v>
      </c>
      <c r="Z50" s="128">
        <v>43455</v>
      </c>
      <c r="AA50" s="786"/>
      <c r="AB50" s="786"/>
      <c r="AC50" s="786"/>
      <c r="AD50" s="127" t="s">
        <v>140</v>
      </c>
      <c r="AE50" s="14">
        <v>1198682412</v>
      </c>
      <c r="AF50" s="546" t="s">
        <v>165</v>
      </c>
      <c r="AG50" s="417" t="s">
        <v>2435</v>
      </c>
      <c r="AH50" s="20" t="s">
        <v>1938</v>
      </c>
    </row>
    <row r="51" spans="2:34" ht="20.25" customHeight="1" outlineLevel="1">
      <c r="B51" s="655">
        <v>48</v>
      </c>
      <c r="C51" s="587"/>
      <c r="D51" s="725"/>
      <c r="E51" s="661" t="s">
        <v>779</v>
      </c>
      <c r="F51" s="740">
        <v>2018</v>
      </c>
      <c r="G51" s="657" t="s">
        <v>1134</v>
      </c>
      <c r="H51" s="42" t="s">
        <v>109</v>
      </c>
      <c r="I51" s="14" t="s">
        <v>76</v>
      </c>
      <c r="J51" s="728"/>
      <c r="K51" s="800" t="s">
        <v>2949</v>
      </c>
      <c r="L51" s="800"/>
      <c r="M51" s="53">
        <v>7500000</v>
      </c>
      <c r="N51" s="723"/>
      <c r="O51" s="590"/>
      <c r="P51" s="590"/>
      <c r="Q51" s="590"/>
      <c r="R51" s="590"/>
      <c r="S51" s="53" t="s">
        <v>2388</v>
      </c>
      <c r="T51" s="53" t="s">
        <v>2388</v>
      </c>
      <c r="U51" s="53" t="s">
        <v>2388</v>
      </c>
      <c r="V51" s="744" t="s">
        <v>2388</v>
      </c>
      <c r="W51" s="756" t="s">
        <v>1250</v>
      </c>
      <c r="X51" s="128">
        <v>43431</v>
      </c>
      <c r="Y51" s="128">
        <v>43431</v>
      </c>
      <c r="Z51" s="128">
        <v>43444</v>
      </c>
      <c r="AA51" s="786"/>
      <c r="AB51" s="786"/>
      <c r="AC51" s="786"/>
      <c r="AD51" s="127" t="s">
        <v>1884</v>
      </c>
      <c r="AE51" s="14">
        <v>1372092722</v>
      </c>
      <c r="AF51" s="546" t="s">
        <v>166</v>
      </c>
      <c r="AG51" s="417" t="s">
        <v>2938</v>
      </c>
      <c r="AH51" s="20" t="s">
        <v>1938</v>
      </c>
    </row>
    <row r="52" spans="2:34" ht="20.25" customHeight="1" outlineLevel="1">
      <c r="B52" s="655">
        <v>49</v>
      </c>
      <c r="C52" s="587"/>
      <c r="D52" s="725"/>
      <c r="E52" s="660" t="s">
        <v>780</v>
      </c>
      <c r="F52" s="743">
        <v>2018</v>
      </c>
      <c r="G52" s="657" t="s">
        <v>1104</v>
      </c>
      <c r="H52" s="42" t="s">
        <v>676</v>
      </c>
      <c r="I52" s="539" t="s">
        <v>76</v>
      </c>
      <c r="J52" s="728"/>
      <c r="K52" s="800" t="s">
        <v>2949</v>
      </c>
      <c r="L52" s="800"/>
      <c r="M52" s="53">
        <v>14056000</v>
      </c>
      <c r="N52" s="723"/>
      <c r="O52" s="590"/>
      <c r="P52" s="590"/>
      <c r="Q52" s="590"/>
      <c r="R52" s="590"/>
      <c r="S52" s="53" t="s">
        <v>2388</v>
      </c>
      <c r="T52" s="53" t="s">
        <v>2388</v>
      </c>
      <c r="U52" s="53" t="s">
        <v>2388</v>
      </c>
      <c r="V52" s="744" t="s">
        <v>2388</v>
      </c>
      <c r="W52" s="756" t="s">
        <v>1250</v>
      </c>
      <c r="X52" s="128">
        <v>43433</v>
      </c>
      <c r="Y52" s="128">
        <v>43433</v>
      </c>
      <c r="Z52" s="128">
        <v>43830</v>
      </c>
      <c r="AA52" s="786"/>
      <c r="AB52" s="789" t="s">
        <v>2948</v>
      </c>
      <c r="AC52" s="789" t="s">
        <v>2948</v>
      </c>
      <c r="AD52" s="127" t="s">
        <v>677</v>
      </c>
      <c r="AE52" s="14">
        <v>4668800101</v>
      </c>
      <c r="AF52" s="546" t="s">
        <v>679</v>
      </c>
      <c r="AG52" s="712" t="s">
        <v>2900</v>
      </c>
      <c r="AH52" s="20" t="s">
        <v>1938</v>
      </c>
    </row>
    <row r="53" spans="2:34" ht="20.25" customHeight="1" outlineLevel="1">
      <c r="B53" s="655">
        <v>50</v>
      </c>
      <c r="C53" s="587"/>
      <c r="D53" s="725"/>
      <c r="E53" s="661" t="s">
        <v>781</v>
      </c>
      <c r="F53" s="740">
        <v>2018</v>
      </c>
      <c r="G53" s="657" t="s">
        <v>1104</v>
      </c>
      <c r="H53" s="42" t="s">
        <v>110</v>
      </c>
      <c r="I53" s="14" t="s">
        <v>76</v>
      </c>
      <c r="J53" s="728"/>
      <c r="K53" s="800" t="s">
        <v>2949</v>
      </c>
      <c r="L53" s="800"/>
      <c r="M53" s="53">
        <v>10263000</v>
      </c>
      <c r="N53" s="723"/>
      <c r="O53" s="590"/>
      <c r="P53" s="590"/>
      <c r="Q53" s="590"/>
      <c r="R53" s="590"/>
      <c r="S53" s="53" t="s">
        <v>2388</v>
      </c>
      <c r="T53" s="53" t="s">
        <v>2388</v>
      </c>
      <c r="U53" s="53" t="s">
        <v>2388</v>
      </c>
      <c r="V53" s="744" t="s">
        <v>2388</v>
      </c>
      <c r="W53" s="756" t="s">
        <v>1250</v>
      </c>
      <c r="X53" s="128">
        <v>43438</v>
      </c>
      <c r="Y53" s="128">
        <v>43438</v>
      </c>
      <c r="Z53" s="128">
        <v>43454</v>
      </c>
      <c r="AA53" s="786"/>
      <c r="AB53" s="789" t="s">
        <v>2948</v>
      </c>
      <c r="AC53" s="789" t="s">
        <v>2948</v>
      </c>
      <c r="AD53" s="127" t="s">
        <v>142</v>
      </c>
      <c r="AE53" s="14">
        <v>2208752044</v>
      </c>
      <c r="AF53" s="546" t="s">
        <v>167</v>
      </c>
      <c r="AG53" s="712" t="s">
        <v>2901</v>
      </c>
      <c r="AH53" s="20" t="s">
        <v>1938</v>
      </c>
    </row>
    <row r="54" spans="2:34" ht="20.25" customHeight="1" outlineLevel="1">
      <c r="B54" s="655">
        <v>51</v>
      </c>
      <c r="C54" s="587"/>
      <c r="D54" s="725"/>
      <c r="E54" s="660" t="s">
        <v>782</v>
      </c>
      <c r="F54" s="743">
        <v>2018</v>
      </c>
      <c r="G54" s="658" t="s">
        <v>1134</v>
      </c>
      <c r="H54" s="42" t="s">
        <v>111</v>
      </c>
      <c r="I54" s="14" t="s">
        <v>76</v>
      </c>
      <c r="J54" s="729"/>
      <c r="K54" s="800" t="s">
        <v>2949</v>
      </c>
      <c r="L54" s="800"/>
      <c r="M54" s="53">
        <v>6887100</v>
      </c>
      <c r="N54" s="723"/>
      <c r="O54" s="590"/>
      <c r="P54" s="590"/>
      <c r="Q54" s="590"/>
      <c r="R54" s="590"/>
      <c r="S54" s="53" t="s">
        <v>2388</v>
      </c>
      <c r="T54" s="53" t="s">
        <v>2388</v>
      </c>
      <c r="U54" s="53" t="s">
        <v>2388</v>
      </c>
      <c r="V54" s="744" t="s">
        <v>2388</v>
      </c>
      <c r="W54" s="756" t="s">
        <v>1250</v>
      </c>
      <c r="X54" s="128">
        <v>43441</v>
      </c>
      <c r="Y54" s="128">
        <v>43441</v>
      </c>
      <c r="Z54" s="128">
        <v>43452</v>
      </c>
      <c r="AA54" s="786"/>
      <c r="AB54" s="786"/>
      <c r="AC54" s="786"/>
      <c r="AD54" s="127" t="s">
        <v>124</v>
      </c>
      <c r="AE54" s="73">
        <v>1138629821</v>
      </c>
      <c r="AF54" s="546" t="s">
        <v>1804</v>
      </c>
      <c r="AG54" s="417" t="s">
        <v>2593</v>
      </c>
      <c r="AH54" s="20" t="s">
        <v>1938</v>
      </c>
    </row>
    <row r="55" spans="2:34" ht="20.25" customHeight="1" outlineLevel="1">
      <c r="B55" s="655">
        <v>52</v>
      </c>
      <c r="C55" s="587"/>
      <c r="D55" s="725"/>
      <c r="E55" s="661" t="s">
        <v>783</v>
      </c>
      <c r="F55" s="740">
        <v>2018</v>
      </c>
      <c r="G55" s="658" t="s">
        <v>1104</v>
      </c>
      <c r="H55" s="42" t="s">
        <v>730</v>
      </c>
      <c r="I55" s="14" t="s">
        <v>76</v>
      </c>
      <c r="J55" s="729"/>
      <c r="K55" s="800" t="s">
        <v>2949</v>
      </c>
      <c r="L55" s="800"/>
      <c r="M55" s="53">
        <v>126236000</v>
      </c>
      <c r="N55" s="723"/>
      <c r="O55" s="590"/>
      <c r="P55" s="590"/>
      <c r="Q55" s="590"/>
      <c r="R55" s="590"/>
      <c r="S55" s="53" t="s">
        <v>2388</v>
      </c>
      <c r="T55" s="53" t="s">
        <v>2388</v>
      </c>
      <c r="U55" s="53" t="s">
        <v>2388</v>
      </c>
      <c r="V55" s="744" t="s">
        <v>2388</v>
      </c>
      <c r="W55" s="756" t="s">
        <v>1250</v>
      </c>
      <c r="X55" s="128">
        <v>43444</v>
      </c>
      <c r="Y55" s="128">
        <v>43444</v>
      </c>
      <c r="Z55" s="128">
        <v>43493</v>
      </c>
      <c r="AA55" s="786"/>
      <c r="AB55" s="789" t="s">
        <v>2948</v>
      </c>
      <c r="AC55" s="789" t="s">
        <v>2948</v>
      </c>
      <c r="AD55" s="127" t="s">
        <v>20</v>
      </c>
      <c r="AE55" s="73">
        <v>1288636042</v>
      </c>
      <c r="AF55" s="546" t="s">
        <v>296</v>
      </c>
      <c r="AG55" s="707" t="s">
        <v>2405</v>
      </c>
      <c r="AH55" s="20" t="s">
        <v>1798</v>
      </c>
    </row>
    <row r="56" spans="2:34" ht="20.25" customHeight="1" outlineLevel="1">
      <c r="B56" s="655">
        <v>53</v>
      </c>
      <c r="C56" s="587"/>
      <c r="D56" s="725"/>
      <c r="E56" s="660" t="s">
        <v>784</v>
      </c>
      <c r="F56" s="743">
        <v>2018</v>
      </c>
      <c r="G56" s="657" t="s">
        <v>1104</v>
      </c>
      <c r="H56" s="42" t="s">
        <v>113</v>
      </c>
      <c r="I56" s="14" t="s">
        <v>76</v>
      </c>
      <c r="J56" s="728"/>
      <c r="K56" s="800" t="s">
        <v>2949</v>
      </c>
      <c r="L56" s="800"/>
      <c r="M56" s="53">
        <v>20350000</v>
      </c>
      <c r="N56" s="723"/>
      <c r="O56" s="590"/>
      <c r="P56" s="590"/>
      <c r="Q56" s="590"/>
      <c r="R56" s="590"/>
      <c r="S56" s="53" t="s">
        <v>2388</v>
      </c>
      <c r="T56" s="53" t="s">
        <v>2388</v>
      </c>
      <c r="U56" s="53" t="s">
        <v>2388</v>
      </c>
      <c r="V56" s="744" t="s">
        <v>2388</v>
      </c>
      <c r="W56" s="756" t="s">
        <v>1250</v>
      </c>
      <c r="X56" s="128">
        <v>43444</v>
      </c>
      <c r="Y56" s="128">
        <v>43444</v>
      </c>
      <c r="Z56" s="128">
        <v>43464</v>
      </c>
      <c r="AA56" s="786"/>
      <c r="AB56" s="789" t="s">
        <v>2948</v>
      </c>
      <c r="AC56" s="789" t="s">
        <v>2948</v>
      </c>
      <c r="AD56" s="127" t="s">
        <v>124</v>
      </c>
      <c r="AE56" s="73">
        <v>1138629821</v>
      </c>
      <c r="AF56" s="546" t="s">
        <v>1804</v>
      </c>
      <c r="AG56" s="417" t="s">
        <v>2593</v>
      </c>
      <c r="AH56" s="20" t="s">
        <v>1938</v>
      </c>
    </row>
    <row r="57" spans="2:34" ht="20.25" customHeight="1" outlineLevel="1">
      <c r="B57" s="655">
        <v>54</v>
      </c>
      <c r="C57" s="587"/>
      <c r="D57" s="725"/>
      <c r="E57" s="661" t="s">
        <v>785</v>
      </c>
      <c r="F57" s="740">
        <v>2018</v>
      </c>
      <c r="G57" s="657" t="s">
        <v>1104</v>
      </c>
      <c r="H57" s="42" t="s">
        <v>87</v>
      </c>
      <c r="I57" s="14" t="s">
        <v>76</v>
      </c>
      <c r="J57" s="728"/>
      <c r="K57" s="800" t="s">
        <v>2949</v>
      </c>
      <c r="L57" s="800"/>
      <c r="M57" s="53">
        <v>36000000</v>
      </c>
      <c r="N57" s="723"/>
      <c r="O57" s="590"/>
      <c r="P57" s="590"/>
      <c r="Q57" s="590"/>
      <c r="R57" s="590"/>
      <c r="S57" s="53" t="s">
        <v>2388</v>
      </c>
      <c r="T57" s="53" t="s">
        <v>2388</v>
      </c>
      <c r="U57" s="53" t="s">
        <v>2388</v>
      </c>
      <c r="V57" s="744" t="s">
        <v>2388</v>
      </c>
      <c r="W57" s="756" t="s">
        <v>1250</v>
      </c>
      <c r="X57" s="128">
        <v>43445</v>
      </c>
      <c r="Y57" s="128">
        <v>43445</v>
      </c>
      <c r="Z57" s="128">
        <v>43451</v>
      </c>
      <c r="AA57" s="786"/>
      <c r="AB57" s="789" t="s">
        <v>2948</v>
      </c>
      <c r="AC57" s="789" t="s">
        <v>2948</v>
      </c>
      <c r="AD57" s="127" t="s">
        <v>130</v>
      </c>
      <c r="AE57" s="24">
        <v>1358163353</v>
      </c>
      <c r="AF57" s="20" t="s">
        <v>401</v>
      </c>
      <c r="AG57" s="417" t="s">
        <v>2445</v>
      </c>
      <c r="AH57" s="20" t="s">
        <v>1798</v>
      </c>
    </row>
    <row r="58" spans="2:34" ht="20.25" customHeight="1" outlineLevel="1">
      <c r="B58" s="655">
        <v>55</v>
      </c>
      <c r="C58" s="587"/>
      <c r="D58" s="725"/>
      <c r="E58" s="660" t="s">
        <v>786</v>
      </c>
      <c r="F58" s="743">
        <v>2018</v>
      </c>
      <c r="G58" s="657" t="s">
        <v>1134</v>
      </c>
      <c r="H58" s="42" t="s">
        <v>114</v>
      </c>
      <c r="I58" s="14" t="s">
        <v>76</v>
      </c>
      <c r="J58" s="728"/>
      <c r="K58" s="800" t="s">
        <v>2949</v>
      </c>
      <c r="L58" s="800"/>
      <c r="M58" s="53">
        <v>8700000</v>
      </c>
      <c r="N58" s="723"/>
      <c r="O58" s="590"/>
      <c r="P58" s="590"/>
      <c r="Q58" s="590"/>
      <c r="R58" s="590"/>
      <c r="S58" s="53" t="s">
        <v>2388</v>
      </c>
      <c r="T58" s="53" t="s">
        <v>2388</v>
      </c>
      <c r="U58" s="53" t="s">
        <v>2388</v>
      </c>
      <c r="V58" s="744" t="s">
        <v>2388</v>
      </c>
      <c r="W58" s="756" t="s">
        <v>1250</v>
      </c>
      <c r="X58" s="128">
        <v>43446</v>
      </c>
      <c r="Y58" s="128">
        <v>43446</v>
      </c>
      <c r="Z58" s="128">
        <v>43454</v>
      </c>
      <c r="AA58" s="786"/>
      <c r="AB58" s="786"/>
      <c r="AC58" s="786"/>
      <c r="AD58" s="127" t="s">
        <v>142</v>
      </c>
      <c r="AE58" s="14">
        <v>2208752044</v>
      </c>
      <c r="AF58" s="546" t="s">
        <v>167</v>
      </c>
      <c r="AG58" s="712" t="s">
        <v>2901</v>
      </c>
      <c r="AH58" s="20" t="s">
        <v>1938</v>
      </c>
    </row>
    <row r="59" spans="2:34" ht="20.25" customHeight="1" outlineLevel="1">
      <c r="B59" s="655">
        <v>56</v>
      </c>
      <c r="C59" s="587"/>
      <c r="D59" s="725"/>
      <c r="E59" s="661" t="s">
        <v>787</v>
      </c>
      <c r="F59" s="740">
        <v>2018</v>
      </c>
      <c r="G59" s="658" t="s">
        <v>1134</v>
      </c>
      <c r="H59" s="42" t="s">
        <v>958</v>
      </c>
      <c r="I59" s="14" t="s">
        <v>76</v>
      </c>
      <c r="J59" s="729"/>
      <c r="K59" s="800" t="s">
        <v>2949</v>
      </c>
      <c r="L59" s="800"/>
      <c r="M59" s="53">
        <v>13196700</v>
      </c>
      <c r="N59" s="723"/>
      <c r="O59" s="590"/>
      <c r="P59" s="590"/>
      <c r="Q59" s="590"/>
      <c r="R59" s="590"/>
      <c r="S59" s="53" t="s">
        <v>2388</v>
      </c>
      <c r="T59" s="53" t="s">
        <v>2388</v>
      </c>
      <c r="U59" s="53" t="s">
        <v>2388</v>
      </c>
      <c r="V59" s="744" t="s">
        <v>2388</v>
      </c>
      <c r="W59" s="756" t="s">
        <v>1250</v>
      </c>
      <c r="X59" s="128">
        <v>43454</v>
      </c>
      <c r="Y59" s="128">
        <v>43454</v>
      </c>
      <c r="Z59" s="128">
        <v>43461</v>
      </c>
      <c r="AA59" s="786"/>
      <c r="AB59" s="786"/>
      <c r="AC59" s="786"/>
      <c r="AD59" s="127" t="s">
        <v>124</v>
      </c>
      <c r="AE59" s="73">
        <v>1138629821</v>
      </c>
      <c r="AF59" s="546" t="s">
        <v>1804</v>
      </c>
      <c r="AG59" s="417" t="s">
        <v>2593</v>
      </c>
      <c r="AH59" s="20" t="s">
        <v>1938</v>
      </c>
    </row>
    <row r="60" spans="2:34" ht="20.25" customHeight="1" outlineLevel="1">
      <c r="B60" s="655">
        <v>57</v>
      </c>
      <c r="C60" s="587"/>
      <c r="D60" s="725"/>
      <c r="E60" s="660" t="s">
        <v>788</v>
      </c>
      <c r="F60" s="743">
        <v>2018</v>
      </c>
      <c r="G60" s="657" t="s">
        <v>1104</v>
      </c>
      <c r="H60" s="42" t="s">
        <v>117</v>
      </c>
      <c r="I60" s="14" t="s">
        <v>76</v>
      </c>
      <c r="J60" s="728"/>
      <c r="K60" s="800" t="s">
        <v>2949</v>
      </c>
      <c r="L60" s="800"/>
      <c r="M60" s="53">
        <v>6609900</v>
      </c>
      <c r="N60" s="723"/>
      <c r="O60" s="590"/>
      <c r="P60" s="590"/>
      <c r="Q60" s="590"/>
      <c r="R60" s="590"/>
      <c r="S60" s="53" t="s">
        <v>2388</v>
      </c>
      <c r="T60" s="53" t="s">
        <v>2388</v>
      </c>
      <c r="U60" s="53" t="s">
        <v>2388</v>
      </c>
      <c r="V60" s="744" t="s">
        <v>2388</v>
      </c>
      <c r="W60" s="756" t="s">
        <v>1250</v>
      </c>
      <c r="X60" s="128">
        <v>43462</v>
      </c>
      <c r="Y60" s="128">
        <v>43462</v>
      </c>
      <c r="Z60" s="128">
        <v>43462</v>
      </c>
      <c r="AA60" s="786"/>
      <c r="AB60" s="789" t="s">
        <v>2948</v>
      </c>
      <c r="AC60" s="789" t="s">
        <v>2948</v>
      </c>
      <c r="AD60" s="127" t="s">
        <v>135</v>
      </c>
      <c r="AE60" s="14">
        <v>6068189272</v>
      </c>
      <c r="AF60" s="546" t="s">
        <v>158</v>
      </c>
      <c r="AG60" s="712" t="s">
        <v>2896</v>
      </c>
      <c r="AH60" s="20" t="s">
        <v>1938</v>
      </c>
    </row>
    <row r="61" spans="2:34" ht="20.25" customHeight="1" outlineLevel="1" thickBot="1">
      <c r="B61" s="655">
        <v>58</v>
      </c>
      <c r="C61" s="726"/>
      <c r="D61" s="727"/>
      <c r="E61" s="662" t="s">
        <v>789</v>
      </c>
      <c r="F61" s="740">
        <v>2018</v>
      </c>
      <c r="G61" s="683" t="s">
        <v>1134</v>
      </c>
      <c r="H61" s="664" t="s">
        <v>118</v>
      </c>
      <c r="I61" s="608" t="s">
        <v>1828</v>
      </c>
      <c r="J61" s="730"/>
      <c r="K61" s="801" t="s">
        <v>2949</v>
      </c>
      <c r="L61" s="801"/>
      <c r="M61" s="609">
        <v>35631282</v>
      </c>
      <c r="N61" s="724"/>
      <c r="O61" s="719"/>
      <c r="P61" s="719"/>
      <c r="Q61" s="719"/>
      <c r="R61" s="719"/>
      <c r="S61" s="609" t="s">
        <v>2879</v>
      </c>
      <c r="T61" s="610">
        <v>43427</v>
      </c>
      <c r="U61" s="610">
        <v>43438</v>
      </c>
      <c r="V61" s="744" t="s">
        <v>2757</v>
      </c>
      <c r="W61" s="757">
        <v>1</v>
      </c>
      <c r="X61" s="684">
        <v>43465</v>
      </c>
      <c r="Y61" s="684">
        <v>43465</v>
      </c>
      <c r="Z61" s="684">
        <v>43586</v>
      </c>
      <c r="AA61" s="788"/>
      <c r="AB61" s="788"/>
      <c r="AC61" s="788"/>
      <c r="AD61" s="685" t="s">
        <v>144</v>
      </c>
      <c r="AE61" s="716">
        <v>1028207891</v>
      </c>
      <c r="AF61" s="735" t="s">
        <v>2939</v>
      </c>
      <c r="AG61" s="713" t="s">
        <v>2902</v>
      </c>
      <c r="AH61" s="611" t="s">
        <v>1799</v>
      </c>
    </row>
    <row r="62" spans="2:34" ht="20.25" customHeight="1" outlineLevel="1" thickTop="1">
      <c r="B62" s="655">
        <v>59</v>
      </c>
      <c r="C62" s="667" t="s">
        <v>2742</v>
      </c>
      <c r="D62" s="702" t="s">
        <v>2743</v>
      </c>
      <c r="E62" s="668" t="s">
        <v>1793</v>
      </c>
      <c r="F62" s="741">
        <v>2019</v>
      </c>
      <c r="G62" s="669" t="s">
        <v>1134</v>
      </c>
      <c r="H62" s="688" t="s">
        <v>31</v>
      </c>
      <c r="I62" s="689" t="s">
        <v>76</v>
      </c>
      <c r="J62" s="669" t="s">
        <v>430</v>
      </c>
      <c r="K62" s="802" t="s">
        <v>2949</v>
      </c>
      <c r="L62" s="766">
        <v>9873600</v>
      </c>
      <c r="M62" s="690">
        <v>9873600</v>
      </c>
      <c r="N62" s="822" t="s">
        <v>429</v>
      </c>
      <c r="O62" s="766" t="s">
        <v>429</v>
      </c>
      <c r="P62" s="720"/>
      <c r="Q62" s="720"/>
      <c r="R62" s="720"/>
      <c r="S62" s="690" t="s">
        <v>2388</v>
      </c>
      <c r="T62" s="690" t="s">
        <v>2388</v>
      </c>
      <c r="U62" s="690" t="s">
        <v>2388</v>
      </c>
      <c r="V62" s="746" t="s">
        <v>2388</v>
      </c>
      <c r="W62" s="762" t="s">
        <v>1250</v>
      </c>
      <c r="X62" s="691">
        <v>43466</v>
      </c>
      <c r="Y62" s="691">
        <v>43466</v>
      </c>
      <c r="Z62" s="691">
        <v>43830</v>
      </c>
      <c r="AA62" s="822" t="s">
        <v>429</v>
      </c>
      <c r="AB62" s="766" t="s">
        <v>429</v>
      </c>
      <c r="AC62" s="766" t="s">
        <v>429</v>
      </c>
      <c r="AD62" s="689" t="s">
        <v>32</v>
      </c>
      <c r="AE62" s="689">
        <v>1058658780</v>
      </c>
      <c r="AF62" s="670" t="s">
        <v>33</v>
      </c>
      <c r="AG62" s="714" t="s">
        <v>2903</v>
      </c>
      <c r="AH62" s="20" t="s">
        <v>1938</v>
      </c>
    </row>
    <row r="63" spans="2:34" ht="20.25" customHeight="1" outlineLevel="1">
      <c r="B63" s="655">
        <v>60</v>
      </c>
      <c r="C63" s="869" t="s">
        <v>264</v>
      </c>
      <c r="D63" s="870" t="s">
        <v>1905</v>
      </c>
      <c r="E63" s="871" t="s">
        <v>1844</v>
      </c>
      <c r="F63" s="872">
        <v>2019</v>
      </c>
      <c r="G63" s="873" t="s">
        <v>1134</v>
      </c>
      <c r="H63" s="874" t="s">
        <v>115</v>
      </c>
      <c r="I63" s="875" t="s">
        <v>76</v>
      </c>
      <c r="J63" s="873" t="s">
        <v>430</v>
      </c>
      <c r="K63" s="876" t="s">
        <v>2949</v>
      </c>
      <c r="L63" s="876"/>
      <c r="M63" s="876">
        <v>35040000</v>
      </c>
      <c r="N63" s="777" t="s">
        <v>429</v>
      </c>
      <c r="O63" s="777" t="s">
        <v>429</v>
      </c>
      <c r="P63" s="590"/>
      <c r="Q63" s="590"/>
      <c r="R63" s="590"/>
      <c r="S63" s="876" t="s">
        <v>2388</v>
      </c>
      <c r="T63" s="53" t="s">
        <v>2388</v>
      </c>
      <c r="U63" s="53" t="s">
        <v>2388</v>
      </c>
      <c r="V63" s="744" t="s">
        <v>2388</v>
      </c>
      <c r="W63" s="756" t="s">
        <v>1250</v>
      </c>
      <c r="X63" s="877">
        <v>43484</v>
      </c>
      <c r="Y63" s="877">
        <v>43484</v>
      </c>
      <c r="Z63" s="877">
        <v>44583</v>
      </c>
      <c r="AA63" s="877" t="s">
        <v>429</v>
      </c>
      <c r="AB63" s="877" t="s">
        <v>429</v>
      </c>
      <c r="AC63" s="877" t="s">
        <v>429</v>
      </c>
      <c r="AD63" s="127" t="s">
        <v>143</v>
      </c>
      <c r="AE63" s="14">
        <v>2148779183</v>
      </c>
      <c r="AF63" s="546" t="s">
        <v>153</v>
      </c>
      <c r="AG63" s="712" t="s">
        <v>2887</v>
      </c>
      <c r="AH63" s="20" t="s">
        <v>1798</v>
      </c>
    </row>
    <row r="64" spans="2:34" ht="20.25" customHeight="1" outlineLevel="1">
      <c r="B64" s="655">
        <v>61</v>
      </c>
      <c r="C64" s="24" t="s">
        <v>421</v>
      </c>
      <c r="D64" s="656" t="s">
        <v>1759</v>
      </c>
      <c r="E64" s="878" t="s">
        <v>1844</v>
      </c>
      <c r="F64" s="740">
        <v>2019</v>
      </c>
      <c r="G64" s="658" t="s">
        <v>1134</v>
      </c>
      <c r="H64" s="42" t="s">
        <v>35</v>
      </c>
      <c r="I64" s="14" t="s">
        <v>76</v>
      </c>
      <c r="J64" s="658" t="s">
        <v>430</v>
      </c>
      <c r="K64" s="800" t="s">
        <v>2949</v>
      </c>
      <c r="L64" s="767">
        <v>337990000</v>
      </c>
      <c r="M64" s="53">
        <v>307500000</v>
      </c>
      <c r="N64" s="777">
        <v>43826</v>
      </c>
      <c r="O64" s="879">
        <v>301682446</v>
      </c>
      <c r="P64" s="590"/>
      <c r="Q64" s="590"/>
      <c r="R64" s="590"/>
      <c r="S64" s="53" t="s">
        <v>2388</v>
      </c>
      <c r="T64" s="557" t="s">
        <v>2388</v>
      </c>
      <c r="U64" s="557" t="s">
        <v>2388</v>
      </c>
      <c r="V64" s="744" t="s">
        <v>2388</v>
      </c>
      <c r="W64" s="756" t="s">
        <v>1250</v>
      </c>
      <c r="X64" s="128">
        <v>43495</v>
      </c>
      <c r="Y64" s="128">
        <v>43495</v>
      </c>
      <c r="Z64" s="128">
        <v>43830</v>
      </c>
      <c r="AA64" s="560">
        <v>43826</v>
      </c>
      <c r="AB64" s="560">
        <v>43826</v>
      </c>
      <c r="AC64" s="560">
        <v>43826</v>
      </c>
      <c r="AD64" s="127" t="s">
        <v>20</v>
      </c>
      <c r="AE64" s="73">
        <v>1288636042</v>
      </c>
      <c r="AF64" s="546" t="s">
        <v>296</v>
      </c>
      <c r="AG64" s="707" t="s">
        <v>2405</v>
      </c>
      <c r="AH64" s="20" t="s">
        <v>1798</v>
      </c>
    </row>
    <row r="65" spans="2:34" ht="20.25" customHeight="1" outlineLevel="1">
      <c r="B65" s="655">
        <v>62</v>
      </c>
      <c r="C65" s="24" t="s">
        <v>421</v>
      </c>
      <c r="D65" s="656" t="s">
        <v>1759</v>
      </c>
      <c r="E65" s="878" t="s">
        <v>2956</v>
      </c>
      <c r="F65" s="740">
        <v>2019</v>
      </c>
      <c r="G65" s="658" t="s">
        <v>1134</v>
      </c>
      <c r="H65" s="42" t="s">
        <v>36</v>
      </c>
      <c r="I65" s="14" t="s">
        <v>76</v>
      </c>
      <c r="J65" s="658" t="s">
        <v>430</v>
      </c>
      <c r="K65" s="800" t="s">
        <v>2949</v>
      </c>
      <c r="L65" s="767">
        <v>41320000</v>
      </c>
      <c r="M65" s="53">
        <v>39593600</v>
      </c>
      <c r="N65" s="777" t="s">
        <v>429</v>
      </c>
      <c r="O65" s="777" t="s">
        <v>429</v>
      </c>
      <c r="P65" s="590"/>
      <c r="Q65" s="590"/>
      <c r="R65" s="590"/>
      <c r="S65" s="53" t="s">
        <v>2388</v>
      </c>
      <c r="T65" s="557" t="s">
        <v>2388</v>
      </c>
      <c r="U65" s="557" t="s">
        <v>2388</v>
      </c>
      <c r="V65" s="744" t="s">
        <v>2388</v>
      </c>
      <c r="W65" s="756" t="s">
        <v>1250</v>
      </c>
      <c r="X65" s="128">
        <v>43495</v>
      </c>
      <c r="Y65" s="128">
        <v>43495</v>
      </c>
      <c r="Z65" s="128">
        <v>43830</v>
      </c>
      <c r="AA65" s="560" t="s">
        <v>429</v>
      </c>
      <c r="AB65" s="560" t="s">
        <v>429</v>
      </c>
      <c r="AC65" s="560" t="s">
        <v>429</v>
      </c>
      <c r="AD65" s="127" t="s">
        <v>22</v>
      </c>
      <c r="AE65" s="73">
        <v>2038128023</v>
      </c>
      <c r="AF65" s="546" t="s">
        <v>1802</v>
      </c>
      <c r="AG65" s="707" t="s">
        <v>2402</v>
      </c>
      <c r="AH65" s="20" t="s">
        <v>1798</v>
      </c>
    </row>
    <row r="66" spans="2:34" ht="20.25" customHeight="1" outlineLevel="1">
      <c r="B66" s="655">
        <v>63</v>
      </c>
      <c r="C66" s="24" t="s">
        <v>264</v>
      </c>
      <c r="D66" s="880" t="s">
        <v>1360</v>
      </c>
      <c r="E66" s="878" t="s">
        <v>2957</v>
      </c>
      <c r="F66" s="740">
        <v>2019</v>
      </c>
      <c r="G66" s="657" t="s">
        <v>1134</v>
      </c>
      <c r="H66" s="881" t="s">
        <v>170</v>
      </c>
      <c r="I66" s="14" t="s">
        <v>76</v>
      </c>
      <c r="J66" s="657" t="s">
        <v>430</v>
      </c>
      <c r="K66" s="800" t="s">
        <v>2949</v>
      </c>
      <c r="L66" s="767">
        <v>35136000</v>
      </c>
      <c r="M66" s="53">
        <v>35136000</v>
      </c>
      <c r="N66" s="777" t="s">
        <v>429</v>
      </c>
      <c r="O66" s="777" t="s">
        <v>429</v>
      </c>
      <c r="P66" s="590"/>
      <c r="Q66" s="590"/>
      <c r="R66" s="590"/>
      <c r="S66" s="53" t="s">
        <v>2388</v>
      </c>
      <c r="T66" s="53" t="s">
        <v>2388</v>
      </c>
      <c r="U66" s="53" t="s">
        <v>2388</v>
      </c>
      <c r="V66" s="744" t="s">
        <v>2388</v>
      </c>
      <c r="W66" s="756" t="s">
        <v>1250</v>
      </c>
      <c r="X66" s="542">
        <v>43496</v>
      </c>
      <c r="Y66" s="542">
        <v>43549</v>
      </c>
      <c r="Z66" s="542">
        <v>45009</v>
      </c>
      <c r="AA66" s="560" t="s">
        <v>429</v>
      </c>
      <c r="AB66" s="560" t="s">
        <v>429</v>
      </c>
      <c r="AC66" s="560" t="s">
        <v>429</v>
      </c>
      <c r="AD66" s="543" t="s">
        <v>230</v>
      </c>
      <c r="AE66" s="73">
        <v>1118126895</v>
      </c>
      <c r="AF66" s="546" t="s">
        <v>1809</v>
      </c>
      <c r="AG66" s="417" t="s">
        <v>2415</v>
      </c>
      <c r="AH66" s="20" t="s">
        <v>1798</v>
      </c>
    </row>
    <row r="67" spans="2:34" ht="20.25" customHeight="1" outlineLevel="1">
      <c r="B67" s="655">
        <v>64</v>
      </c>
      <c r="C67" s="24" t="s">
        <v>264</v>
      </c>
      <c r="D67" s="880" t="s">
        <v>2958</v>
      </c>
      <c r="E67" s="878" t="s">
        <v>2726</v>
      </c>
      <c r="F67" s="740">
        <v>2019</v>
      </c>
      <c r="G67" s="657" t="s">
        <v>1134</v>
      </c>
      <c r="H67" s="881" t="s">
        <v>170</v>
      </c>
      <c r="I67" s="14" t="s">
        <v>76</v>
      </c>
      <c r="J67" s="657" t="s">
        <v>430</v>
      </c>
      <c r="K67" s="800" t="s">
        <v>2949</v>
      </c>
      <c r="L67" s="767">
        <v>71808000</v>
      </c>
      <c r="M67" s="879">
        <v>68640000</v>
      </c>
      <c r="N67" s="777" t="s">
        <v>429</v>
      </c>
      <c r="O67" s="777" t="s">
        <v>429</v>
      </c>
      <c r="P67" s="590"/>
      <c r="Q67" s="590"/>
      <c r="R67" s="590"/>
      <c r="S67" s="53" t="s">
        <v>2388</v>
      </c>
      <c r="T67" s="53" t="s">
        <v>2388</v>
      </c>
      <c r="U67" s="53" t="s">
        <v>2388</v>
      </c>
      <c r="V67" s="744" t="s">
        <v>2388</v>
      </c>
      <c r="W67" s="756" t="s">
        <v>1250</v>
      </c>
      <c r="X67" s="542">
        <v>43496</v>
      </c>
      <c r="Y67" s="542">
        <v>43585</v>
      </c>
      <c r="Z67" s="542">
        <v>45045</v>
      </c>
      <c r="AA67" s="777" t="s">
        <v>429</v>
      </c>
      <c r="AB67" s="777" t="s">
        <v>429</v>
      </c>
      <c r="AC67" s="777" t="s">
        <v>429</v>
      </c>
      <c r="AD67" s="543" t="s">
        <v>143</v>
      </c>
      <c r="AE67" s="14">
        <v>2148779183</v>
      </c>
      <c r="AF67" s="546" t="s">
        <v>153</v>
      </c>
      <c r="AG67" s="712" t="s">
        <v>2887</v>
      </c>
      <c r="AH67" s="20" t="s">
        <v>1798</v>
      </c>
    </row>
    <row r="68" spans="2:34" ht="20.25" customHeight="1" outlineLevel="1">
      <c r="B68" s="655">
        <v>65</v>
      </c>
      <c r="C68" s="24" t="s">
        <v>2744</v>
      </c>
      <c r="D68" s="656" t="s">
        <v>2743</v>
      </c>
      <c r="E68" s="878" t="s">
        <v>2727</v>
      </c>
      <c r="F68" s="740">
        <v>2019</v>
      </c>
      <c r="G68" s="658" t="s">
        <v>1134</v>
      </c>
      <c r="H68" s="42" t="s">
        <v>171</v>
      </c>
      <c r="I68" s="14" t="s">
        <v>76</v>
      </c>
      <c r="J68" s="658" t="s">
        <v>430</v>
      </c>
      <c r="K68" s="800" t="s">
        <v>2949</v>
      </c>
      <c r="L68" s="767">
        <v>7700000</v>
      </c>
      <c r="M68" s="53">
        <v>7700000</v>
      </c>
      <c r="N68" s="777" t="s">
        <v>429</v>
      </c>
      <c r="O68" s="777" t="s">
        <v>429</v>
      </c>
      <c r="P68" s="590"/>
      <c r="Q68" s="590"/>
      <c r="R68" s="590"/>
      <c r="S68" s="53" t="s">
        <v>2388</v>
      </c>
      <c r="T68" s="53" t="s">
        <v>2388</v>
      </c>
      <c r="U68" s="53" t="s">
        <v>2388</v>
      </c>
      <c r="V68" s="744" t="s">
        <v>2388</v>
      </c>
      <c r="W68" s="756" t="s">
        <v>1250</v>
      </c>
      <c r="X68" s="120">
        <v>43497</v>
      </c>
      <c r="Y68" s="120">
        <v>43497</v>
      </c>
      <c r="Z68" s="120">
        <v>43509</v>
      </c>
      <c r="AA68" s="777" t="s">
        <v>429</v>
      </c>
      <c r="AB68" s="777" t="s">
        <v>429</v>
      </c>
      <c r="AC68" s="777" t="s">
        <v>429</v>
      </c>
      <c r="AD68" s="14" t="s">
        <v>231</v>
      </c>
      <c r="AE68" s="14">
        <v>1168135628</v>
      </c>
      <c r="AF68" s="546" t="s">
        <v>271</v>
      </c>
      <c r="AG68" s="712" t="s">
        <v>2904</v>
      </c>
      <c r="AH68" s="20" t="s">
        <v>1938</v>
      </c>
    </row>
    <row r="69" spans="2:34" ht="20.25" customHeight="1" outlineLevel="1">
      <c r="B69" s="655">
        <v>66</v>
      </c>
      <c r="C69" s="24" t="s">
        <v>2742</v>
      </c>
      <c r="D69" s="656" t="s">
        <v>2743</v>
      </c>
      <c r="E69" s="878" t="s">
        <v>2728</v>
      </c>
      <c r="F69" s="740">
        <v>2019</v>
      </c>
      <c r="G69" s="657" t="s">
        <v>1104</v>
      </c>
      <c r="H69" s="881" t="s">
        <v>172</v>
      </c>
      <c r="I69" s="882" t="s">
        <v>2959</v>
      </c>
      <c r="J69" s="657" t="s">
        <v>430</v>
      </c>
      <c r="K69" s="800" t="s">
        <v>2949</v>
      </c>
      <c r="L69" s="767">
        <v>7750000</v>
      </c>
      <c r="M69" s="53">
        <v>7743780</v>
      </c>
      <c r="N69" s="823"/>
      <c r="O69" s="800"/>
      <c r="P69" s="590"/>
      <c r="Q69" s="590"/>
      <c r="R69" s="590"/>
      <c r="S69" s="53" t="s">
        <v>2388</v>
      </c>
      <c r="T69" s="53" t="s">
        <v>2388</v>
      </c>
      <c r="U69" s="53" t="s">
        <v>2388</v>
      </c>
      <c r="V69" s="744" t="s">
        <v>2388</v>
      </c>
      <c r="W69" s="756" t="s">
        <v>1250</v>
      </c>
      <c r="X69" s="128">
        <v>43528</v>
      </c>
      <c r="Y69" s="128">
        <v>43528</v>
      </c>
      <c r="Z69" s="128">
        <v>43528</v>
      </c>
      <c r="AA69" s="560"/>
      <c r="AB69" s="789" t="s">
        <v>2948</v>
      </c>
      <c r="AC69" s="789" t="s">
        <v>2948</v>
      </c>
      <c r="AD69" s="127" t="s">
        <v>122</v>
      </c>
      <c r="AE69" s="14">
        <v>1058742311</v>
      </c>
      <c r="AF69" s="546" t="s">
        <v>146</v>
      </c>
      <c r="AG69" s="712" t="s">
        <v>2884</v>
      </c>
      <c r="AH69" s="20" t="s">
        <v>1938</v>
      </c>
    </row>
    <row r="70" spans="2:34" ht="20.25" customHeight="1" outlineLevel="1">
      <c r="B70" s="655">
        <v>67</v>
      </c>
      <c r="C70" s="24" t="s">
        <v>421</v>
      </c>
      <c r="D70" s="656" t="s">
        <v>1759</v>
      </c>
      <c r="E70" s="878" t="s">
        <v>2729</v>
      </c>
      <c r="F70" s="740">
        <v>2019</v>
      </c>
      <c r="G70" s="657" t="s">
        <v>1104</v>
      </c>
      <c r="H70" s="42" t="s">
        <v>682</v>
      </c>
      <c r="I70" s="14" t="s">
        <v>975</v>
      </c>
      <c r="J70" s="796" t="s">
        <v>2562</v>
      </c>
      <c r="K70" s="767">
        <v>13664100</v>
      </c>
      <c r="L70" s="767">
        <v>13623500</v>
      </c>
      <c r="M70" s="53">
        <v>11988680</v>
      </c>
      <c r="N70" s="823"/>
      <c r="O70" s="800"/>
      <c r="P70" s="590"/>
      <c r="Q70" s="590"/>
      <c r="R70" s="590"/>
      <c r="S70" s="53" t="s">
        <v>2753</v>
      </c>
      <c r="T70" s="557">
        <v>43524</v>
      </c>
      <c r="U70" s="557">
        <v>43530</v>
      </c>
      <c r="V70" s="744"/>
      <c r="W70" s="756">
        <v>4</v>
      </c>
      <c r="X70" s="128">
        <v>43532</v>
      </c>
      <c r="Y70" s="128">
        <v>43532</v>
      </c>
      <c r="Z70" s="128">
        <v>43562</v>
      </c>
      <c r="AA70" s="560"/>
      <c r="AB70" s="789" t="s">
        <v>2948</v>
      </c>
      <c r="AC70" s="789" t="s">
        <v>2948</v>
      </c>
      <c r="AD70" s="127" t="s">
        <v>631</v>
      </c>
      <c r="AE70" s="73">
        <v>1078703648</v>
      </c>
      <c r="AF70" s="546" t="s">
        <v>1807</v>
      </c>
      <c r="AG70" s="712" t="s">
        <v>2888</v>
      </c>
      <c r="AH70" s="19" t="s">
        <v>1740</v>
      </c>
    </row>
    <row r="71" spans="2:34" ht="20.25" customHeight="1" outlineLevel="1">
      <c r="B71" s="655">
        <v>68</v>
      </c>
      <c r="C71" s="24" t="s">
        <v>421</v>
      </c>
      <c r="D71" s="656" t="s">
        <v>1311</v>
      </c>
      <c r="E71" s="878" t="s">
        <v>2960</v>
      </c>
      <c r="F71" s="740">
        <v>2019</v>
      </c>
      <c r="G71" s="657" t="s">
        <v>1104</v>
      </c>
      <c r="H71" s="881" t="s">
        <v>173</v>
      </c>
      <c r="I71" s="883" t="s">
        <v>1829</v>
      </c>
      <c r="J71" s="796" t="s">
        <v>2961</v>
      </c>
      <c r="K71" s="800" t="s">
        <v>2949</v>
      </c>
      <c r="L71" s="767">
        <v>11520000</v>
      </c>
      <c r="M71" s="53">
        <v>11520000</v>
      </c>
      <c r="N71" s="823"/>
      <c r="O71" s="800"/>
      <c r="P71" s="590"/>
      <c r="Q71" s="590"/>
      <c r="R71" s="590"/>
      <c r="S71" s="53" t="s">
        <v>2754</v>
      </c>
      <c r="T71" s="557">
        <v>43524</v>
      </c>
      <c r="U71" s="557">
        <v>43532</v>
      </c>
      <c r="V71" s="744" t="s">
        <v>2755</v>
      </c>
      <c r="W71" s="756" t="s">
        <v>1250</v>
      </c>
      <c r="X71" s="128">
        <v>43542</v>
      </c>
      <c r="Y71" s="128">
        <v>43542</v>
      </c>
      <c r="Z71" s="128">
        <v>43662</v>
      </c>
      <c r="AA71" s="560">
        <v>43773</v>
      </c>
      <c r="AB71" s="789" t="s">
        <v>2948</v>
      </c>
      <c r="AC71" s="789" t="s">
        <v>2948</v>
      </c>
      <c r="AD71" s="127" t="s">
        <v>232</v>
      </c>
      <c r="AE71" s="73">
        <v>1288645217</v>
      </c>
      <c r="AF71" s="546" t="s">
        <v>1814</v>
      </c>
      <c r="AG71" s="712" t="s">
        <v>2905</v>
      </c>
      <c r="AH71" s="20" t="s">
        <v>1799</v>
      </c>
    </row>
    <row r="72" spans="2:34" ht="20.25" customHeight="1" outlineLevel="1">
      <c r="B72" s="655">
        <v>69</v>
      </c>
      <c r="C72" s="24" t="s">
        <v>421</v>
      </c>
      <c r="D72" s="656" t="s">
        <v>1311</v>
      </c>
      <c r="E72" s="878" t="s">
        <v>2962</v>
      </c>
      <c r="F72" s="740">
        <v>2019</v>
      </c>
      <c r="G72" s="658" t="s">
        <v>1104</v>
      </c>
      <c r="H72" s="881" t="s">
        <v>174</v>
      </c>
      <c r="I72" s="883" t="s">
        <v>1829</v>
      </c>
      <c r="J72" s="796" t="s">
        <v>2961</v>
      </c>
      <c r="K72" s="800" t="s">
        <v>2949</v>
      </c>
      <c r="L72" s="767">
        <v>268000000</v>
      </c>
      <c r="M72" s="53">
        <v>266800000</v>
      </c>
      <c r="N72" s="777">
        <v>43804</v>
      </c>
      <c r="O72" s="879">
        <f>244880000-30487560</f>
        <v>214392440</v>
      </c>
      <c r="P72" s="590"/>
      <c r="Q72" s="590"/>
      <c r="R72" s="590"/>
      <c r="S72" s="53" t="s">
        <v>2754</v>
      </c>
      <c r="T72" s="557">
        <v>43524</v>
      </c>
      <c r="U72" s="557">
        <v>43532</v>
      </c>
      <c r="V72" s="744" t="s">
        <v>2755</v>
      </c>
      <c r="W72" s="756" t="s">
        <v>1250</v>
      </c>
      <c r="X72" s="128">
        <v>43542</v>
      </c>
      <c r="Y72" s="128">
        <v>43542</v>
      </c>
      <c r="Z72" s="128">
        <v>43662</v>
      </c>
      <c r="AA72" s="560">
        <v>43745</v>
      </c>
      <c r="AB72" s="789" t="s">
        <v>2948</v>
      </c>
      <c r="AC72" s="789" t="s">
        <v>2948</v>
      </c>
      <c r="AD72" s="127" t="s">
        <v>232</v>
      </c>
      <c r="AE72" s="73">
        <v>1288645217</v>
      </c>
      <c r="AF72" s="546" t="s">
        <v>1814</v>
      </c>
      <c r="AG72" s="712" t="s">
        <v>2905</v>
      </c>
      <c r="AH72" s="20" t="s">
        <v>1799</v>
      </c>
    </row>
    <row r="73" spans="2:34" ht="20.25" customHeight="1" outlineLevel="1">
      <c r="B73" s="655">
        <v>70</v>
      </c>
      <c r="C73" s="24" t="s">
        <v>421</v>
      </c>
      <c r="D73" s="656" t="s">
        <v>2743</v>
      </c>
      <c r="E73" s="661" t="s">
        <v>802</v>
      </c>
      <c r="F73" s="740">
        <v>2019</v>
      </c>
      <c r="G73" s="658" t="s">
        <v>1134</v>
      </c>
      <c r="H73" s="42" t="s">
        <v>40</v>
      </c>
      <c r="I73" s="24" t="s">
        <v>1828</v>
      </c>
      <c r="J73" s="797" t="s">
        <v>2961</v>
      </c>
      <c r="K73" s="800" t="s">
        <v>2949</v>
      </c>
      <c r="L73" s="767">
        <v>55470000</v>
      </c>
      <c r="M73" s="53">
        <v>36625077</v>
      </c>
      <c r="N73" s="777" t="s">
        <v>429</v>
      </c>
      <c r="O73" s="777" t="s">
        <v>429</v>
      </c>
      <c r="P73" s="590"/>
      <c r="Q73" s="590"/>
      <c r="R73" s="590"/>
      <c r="S73" s="53" t="s">
        <v>2756</v>
      </c>
      <c r="T73" s="557">
        <v>43524</v>
      </c>
      <c r="U73" s="557">
        <v>43536</v>
      </c>
      <c r="V73" s="747" t="s">
        <v>2757</v>
      </c>
      <c r="W73" s="756" t="s">
        <v>1250</v>
      </c>
      <c r="X73" s="128">
        <v>43549</v>
      </c>
      <c r="Y73" s="128">
        <v>43549</v>
      </c>
      <c r="Z73" s="128">
        <v>43915</v>
      </c>
      <c r="AA73" s="777" t="s">
        <v>429</v>
      </c>
      <c r="AB73" s="777" t="s">
        <v>429</v>
      </c>
      <c r="AC73" s="777" t="s">
        <v>429</v>
      </c>
      <c r="AD73" s="24" t="s">
        <v>1827</v>
      </c>
      <c r="AE73" s="24">
        <v>1028132035</v>
      </c>
      <c r="AF73" s="546" t="s">
        <v>1834</v>
      </c>
      <c r="AG73" s="712" t="s">
        <v>2906</v>
      </c>
      <c r="AH73" s="20" t="s">
        <v>1799</v>
      </c>
    </row>
    <row r="74" spans="2:34" ht="20.25" customHeight="1" outlineLevel="1">
      <c r="B74" s="655">
        <v>71</v>
      </c>
      <c r="C74" s="24" t="s">
        <v>421</v>
      </c>
      <c r="D74" s="656" t="s">
        <v>2743</v>
      </c>
      <c r="E74" s="661" t="s">
        <v>2963</v>
      </c>
      <c r="F74" s="740">
        <v>2019</v>
      </c>
      <c r="G74" s="658" t="s">
        <v>1134</v>
      </c>
      <c r="H74" s="42" t="s">
        <v>720</v>
      </c>
      <c r="I74" s="539" t="s">
        <v>76</v>
      </c>
      <c r="J74" s="658" t="s">
        <v>430</v>
      </c>
      <c r="K74" s="800" t="s">
        <v>2949</v>
      </c>
      <c r="L74" s="767">
        <v>17000000</v>
      </c>
      <c r="M74" s="53">
        <v>9901400</v>
      </c>
      <c r="N74" s="777" t="s">
        <v>429</v>
      </c>
      <c r="O74" s="777" t="s">
        <v>429</v>
      </c>
      <c r="P74" s="590"/>
      <c r="Q74" s="590"/>
      <c r="R74" s="590"/>
      <c r="S74" s="53" t="s">
        <v>2388</v>
      </c>
      <c r="T74" s="557" t="s">
        <v>2388</v>
      </c>
      <c r="U74" s="557" t="s">
        <v>2388</v>
      </c>
      <c r="V74" s="744" t="s">
        <v>2388</v>
      </c>
      <c r="W74" s="756" t="s">
        <v>1250</v>
      </c>
      <c r="X74" s="128">
        <v>43556</v>
      </c>
      <c r="Y74" s="128">
        <v>43556</v>
      </c>
      <c r="Z74" s="128">
        <v>43934</v>
      </c>
      <c r="AA74" s="777" t="s">
        <v>429</v>
      </c>
      <c r="AB74" s="777" t="s">
        <v>429</v>
      </c>
      <c r="AC74" s="777" t="s">
        <v>429</v>
      </c>
      <c r="AD74" s="127" t="s">
        <v>721</v>
      </c>
      <c r="AE74" s="14">
        <v>1168146445</v>
      </c>
      <c r="AF74" s="546" t="s">
        <v>723</v>
      </c>
      <c r="AG74" s="712" t="s">
        <v>2907</v>
      </c>
      <c r="AH74" s="20" t="s">
        <v>1938</v>
      </c>
    </row>
    <row r="75" spans="2:34" ht="20.25" customHeight="1" outlineLevel="1">
      <c r="B75" s="655">
        <v>72</v>
      </c>
      <c r="C75" s="24" t="s">
        <v>264</v>
      </c>
      <c r="D75" s="656" t="s">
        <v>1759</v>
      </c>
      <c r="E75" s="878" t="s">
        <v>2964</v>
      </c>
      <c r="F75" s="740">
        <v>2019</v>
      </c>
      <c r="G75" s="657" t="s">
        <v>1104</v>
      </c>
      <c r="H75" s="41" t="s">
        <v>176</v>
      </c>
      <c r="I75" s="14" t="s">
        <v>76</v>
      </c>
      <c r="J75" s="657" t="s">
        <v>430</v>
      </c>
      <c r="K75" s="800" t="s">
        <v>2949</v>
      </c>
      <c r="L75" s="767">
        <v>5390000</v>
      </c>
      <c r="M75" s="53">
        <v>5390000</v>
      </c>
      <c r="N75" s="823"/>
      <c r="O75" s="800"/>
      <c r="P75" s="590"/>
      <c r="Q75" s="590"/>
      <c r="R75" s="590"/>
      <c r="S75" s="53" t="s">
        <v>2388</v>
      </c>
      <c r="T75" s="53" t="s">
        <v>2388</v>
      </c>
      <c r="U75" s="53" t="s">
        <v>2388</v>
      </c>
      <c r="V75" s="744" t="s">
        <v>2388</v>
      </c>
      <c r="W75" s="756" t="s">
        <v>1250</v>
      </c>
      <c r="X75" s="542">
        <v>43563</v>
      </c>
      <c r="Y75" s="542">
        <v>43563</v>
      </c>
      <c r="Z75" s="542">
        <v>43614</v>
      </c>
      <c r="AA75" s="776">
        <v>43598</v>
      </c>
      <c r="AB75" s="791" t="s">
        <v>2948</v>
      </c>
      <c r="AC75" s="791" t="s">
        <v>2948</v>
      </c>
      <c r="AD75" s="14" t="s">
        <v>233</v>
      </c>
      <c r="AE75" s="73">
        <v>1138629821</v>
      </c>
      <c r="AF75" s="546" t="s">
        <v>1804</v>
      </c>
      <c r="AG75" s="417" t="s">
        <v>2593</v>
      </c>
      <c r="AH75" s="20" t="s">
        <v>1938</v>
      </c>
    </row>
    <row r="76" spans="2:34" ht="20.25" customHeight="1" outlineLevel="1">
      <c r="B76" s="655">
        <v>73</v>
      </c>
      <c r="C76" s="24" t="s">
        <v>421</v>
      </c>
      <c r="D76" s="656" t="s">
        <v>1905</v>
      </c>
      <c r="E76" s="661" t="s">
        <v>805</v>
      </c>
      <c r="F76" s="740">
        <v>2019</v>
      </c>
      <c r="G76" s="658" t="s">
        <v>1134</v>
      </c>
      <c r="H76" s="41" t="s">
        <v>178</v>
      </c>
      <c r="I76" s="14" t="s">
        <v>76</v>
      </c>
      <c r="J76" s="658" t="s">
        <v>430</v>
      </c>
      <c r="K76" s="800" t="s">
        <v>2949</v>
      </c>
      <c r="L76" s="767">
        <v>7040000</v>
      </c>
      <c r="M76" s="53">
        <v>7040000</v>
      </c>
      <c r="N76" s="777" t="s">
        <v>429</v>
      </c>
      <c r="O76" s="777" t="s">
        <v>429</v>
      </c>
      <c r="P76" s="590"/>
      <c r="Q76" s="590"/>
      <c r="R76" s="590"/>
      <c r="S76" s="53" t="s">
        <v>2388</v>
      </c>
      <c r="T76" s="53" t="s">
        <v>2388</v>
      </c>
      <c r="U76" s="53" t="s">
        <v>2388</v>
      </c>
      <c r="V76" s="744" t="s">
        <v>2388</v>
      </c>
      <c r="W76" s="756" t="s">
        <v>1250</v>
      </c>
      <c r="X76" s="128">
        <v>43577</v>
      </c>
      <c r="Y76" s="128">
        <v>43577</v>
      </c>
      <c r="Z76" s="128">
        <v>43647</v>
      </c>
      <c r="AA76" s="560"/>
      <c r="AB76" s="560"/>
      <c r="AC76" s="560"/>
      <c r="AD76" s="14" t="s">
        <v>124</v>
      </c>
      <c r="AE76" s="73">
        <v>1138629821</v>
      </c>
      <c r="AF76" s="546" t="s">
        <v>1804</v>
      </c>
      <c r="AG76" s="417" t="s">
        <v>2593</v>
      </c>
      <c r="AH76" s="20" t="s">
        <v>1938</v>
      </c>
    </row>
    <row r="77" spans="2:34" ht="20.25" customHeight="1" outlineLevel="1">
      <c r="B77" s="655">
        <v>74</v>
      </c>
      <c r="C77" s="24" t="s">
        <v>421</v>
      </c>
      <c r="D77" s="656" t="s">
        <v>2745</v>
      </c>
      <c r="E77" s="661" t="s">
        <v>806</v>
      </c>
      <c r="F77" s="740">
        <v>2019</v>
      </c>
      <c r="G77" s="658" t="s">
        <v>1104</v>
      </c>
      <c r="H77" s="41" t="s">
        <v>179</v>
      </c>
      <c r="I77" s="14" t="s">
        <v>76</v>
      </c>
      <c r="J77" s="658" t="s">
        <v>430</v>
      </c>
      <c r="K77" s="800" t="s">
        <v>2949</v>
      </c>
      <c r="L77" s="767">
        <v>6820000</v>
      </c>
      <c r="M77" s="53">
        <v>6820000</v>
      </c>
      <c r="N77" s="823"/>
      <c r="O77" s="800"/>
      <c r="P77" s="590"/>
      <c r="Q77" s="590"/>
      <c r="R77" s="590"/>
      <c r="S77" s="53" t="s">
        <v>2388</v>
      </c>
      <c r="T77" s="53" t="s">
        <v>2388</v>
      </c>
      <c r="U77" s="53" t="s">
        <v>2388</v>
      </c>
      <c r="V77" s="744" t="s">
        <v>2388</v>
      </c>
      <c r="W77" s="756" t="s">
        <v>1250</v>
      </c>
      <c r="X77" s="128">
        <v>43578</v>
      </c>
      <c r="Y77" s="128">
        <v>43578</v>
      </c>
      <c r="Z77" s="128">
        <v>43646</v>
      </c>
      <c r="AA77" s="560">
        <v>43616</v>
      </c>
      <c r="AB77" s="789" t="s">
        <v>2948</v>
      </c>
      <c r="AC77" s="789" t="s">
        <v>2948</v>
      </c>
      <c r="AD77" s="14" t="s">
        <v>234</v>
      </c>
      <c r="AE77" s="14">
        <v>2118173932</v>
      </c>
      <c r="AF77" s="546" t="s">
        <v>275</v>
      </c>
      <c r="AG77" s="712" t="s">
        <v>2883</v>
      </c>
      <c r="AH77" s="20" t="s">
        <v>1938</v>
      </c>
    </row>
    <row r="78" spans="2:34" ht="20.25" customHeight="1" outlineLevel="1">
      <c r="B78" s="655">
        <v>75</v>
      </c>
      <c r="C78" s="24" t="s">
        <v>264</v>
      </c>
      <c r="D78" s="656" t="s">
        <v>2743</v>
      </c>
      <c r="E78" s="661" t="s">
        <v>807</v>
      </c>
      <c r="F78" s="740">
        <v>2019</v>
      </c>
      <c r="G78" s="657" t="s">
        <v>1104</v>
      </c>
      <c r="H78" s="41" t="s">
        <v>180</v>
      </c>
      <c r="I78" s="14" t="s">
        <v>76</v>
      </c>
      <c r="J78" s="657" t="s">
        <v>430</v>
      </c>
      <c r="K78" s="800" t="s">
        <v>2949</v>
      </c>
      <c r="L78" s="767">
        <v>7800000</v>
      </c>
      <c r="M78" s="53">
        <v>5831310</v>
      </c>
      <c r="N78" s="823"/>
      <c r="O78" s="800"/>
      <c r="P78" s="590"/>
      <c r="Q78" s="590"/>
      <c r="R78" s="590"/>
      <c r="S78" s="53" t="s">
        <v>2388</v>
      </c>
      <c r="T78" s="53" t="s">
        <v>2388</v>
      </c>
      <c r="U78" s="53" t="s">
        <v>2388</v>
      </c>
      <c r="V78" s="744" t="s">
        <v>2388</v>
      </c>
      <c r="W78" s="756" t="s">
        <v>1250</v>
      </c>
      <c r="X78" s="128">
        <v>43610</v>
      </c>
      <c r="Y78" s="128">
        <v>43610</v>
      </c>
      <c r="Z78" s="128">
        <v>43620</v>
      </c>
      <c r="AA78" s="560">
        <v>43616</v>
      </c>
      <c r="AB78" s="789" t="s">
        <v>2948</v>
      </c>
      <c r="AC78" s="789" t="s">
        <v>2948</v>
      </c>
      <c r="AD78" s="14" t="s">
        <v>235</v>
      </c>
      <c r="AE78" s="14">
        <v>1068649926</v>
      </c>
      <c r="AF78" s="546" t="s">
        <v>276</v>
      </c>
      <c r="AG78" s="712" t="s">
        <v>2908</v>
      </c>
      <c r="AH78" s="20" t="s">
        <v>1938</v>
      </c>
    </row>
    <row r="79" spans="2:34" ht="20.25" customHeight="1" outlineLevel="1">
      <c r="B79" s="655">
        <v>76</v>
      </c>
      <c r="C79" s="24" t="s">
        <v>421</v>
      </c>
      <c r="D79" s="656" t="s">
        <v>1905</v>
      </c>
      <c r="E79" s="661" t="s">
        <v>808</v>
      </c>
      <c r="F79" s="740">
        <v>2019</v>
      </c>
      <c r="G79" s="657" t="s">
        <v>1104</v>
      </c>
      <c r="H79" s="41" t="s">
        <v>224</v>
      </c>
      <c r="I79" s="14" t="s">
        <v>76</v>
      </c>
      <c r="J79" s="657" t="s">
        <v>430</v>
      </c>
      <c r="K79" s="800" t="s">
        <v>2949</v>
      </c>
      <c r="L79" s="767">
        <v>6006000</v>
      </c>
      <c r="M79" s="53">
        <v>5709000</v>
      </c>
      <c r="N79" s="823"/>
      <c r="O79" s="800"/>
      <c r="P79" s="590"/>
      <c r="Q79" s="590"/>
      <c r="R79" s="590"/>
      <c r="S79" s="53" t="s">
        <v>2388</v>
      </c>
      <c r="T79" s="53" t="s">
        <v>2388</v>
      </c>
      <c r="U79" s="53" t="s">
        <v>2388</v>
      </c>
      <c r="V79" s="744" t="s">
        <v>2388</v>
      </c>
      <c r="W79" s="756" t="s">
        <v>1250</v>
      </c>
      <c r="X79" s="120">
        <v>43615</v>
      </c>
      <c r="Y79" s="120">
        <v>43615</v>
      </c>
      <c r="Z79" s="120">
        <v>43630</v>
      </c>
      <c r="AA79" s="774">
        <v>43629</v>
      </c>
      <c r="AB79" s="790" t="s">
        <v>2948</v>
      </c>
      <c r="AC79" s="790" t="s">
        <v>2948</v>
      </c>
      <c r="AD79" s="14" t="s">
        <v>142</v>
      </c>
      <c r="AE79" s="14">
        <v>2208752044</v>
      </c>
      <c r="AF79" s="546" t="s">
        <v>273</v>
      </c>
      <c r="AG79" s="712" t="s">
        <v>2901</v>
      </c>
      <c r="AH79" s="20" t="s">
        <v>1938</v>
      </c>
    </row>
    <row r="80" spans="2:34" ht="20.25" customHeight="1" outlineLevel="1">
      <c r="B80" s="655">
        <v>77</v>
      </c>
      <c r="C80" s="24" t="s">
        <v>421</v>
      </c>
      <c r="D80" s="656" t="s">
        <v>1759</v>
      </c>
      <c r="E80" s="661" t="s">
        <v>809</v>
      </c>
      <c r="F80" s="740">
        <v>2019</v>
      </c>
      <c r="G80" s="657" t="s">
        <v>1104</v>
      </c>
      <c r="H80" s="41" t="s">
        <v>177</v>
      </c>
      <c r="I80" s="14" t="s">
        <v>76</v>
      </c>
      <c r="J80" s="657" t="s">
        <v>430</v>
      </c>
      <c r="K80" s="800" t="s">
        <v>2949</v>
      </c>
      <c r="L80" s="767">
        <v>120120000</v>
      </c>
      <c r="M80" s="53">
        <v>100500000</v>
      </c>
      <c r="N80" s="823"/>
      <c r="O80" s="800"/>
      <c r="P80" s="590"/>
      <c r="Q80" s="590"/>
      <c r="R80" s="590"/>
      <c r="S80" s="53" t="s">
        <v>2388</v>
      </c>
      <c r="T80" s="557" t="s">
        <v>2388</v>
      </c>
      <c r="U80" s="557" t="s">
        <v>2388</v>
      </c>
      <c r="V80" s="744" t="s">
        <v>2388</v>
      </c>
      <c r="W80" s="756" t="s">
        <v>1250</v>
      </c>
      <c r="X80" s="120">
        <v>43616</v>
      </c>
      <c r="Y80" s="120">
        <v>43616</v>
      </c>
      <c r="Z80" s="120">
        <v>43630</v>
      </c>
      <c r="AA80" s="774">
        <v>43623</v>
      </c>
      <c r="AB80" s="790" t="s">
        <v>2948</v>
      </c>
      <c r="AC80" s="790" t="s">
        <v>2948</v>
      </c>
      <c r="AD80" s="14" t="s">
        <v>124</v>
      </c>
      <c r="AE80" s="73">
        <v>1138629821</v>
      </c>
      <c r="AF80" s="546" t="s">
        <v>1804</v>
      </c>
      <c r="AG80" s="417" t="s">
        <v>2593</v>
      </c>
      <c r="AH80" s="20" t="s">
        <v>1798</v>
      </c>
    </row>
    <row r="81" spans="2:34" ht="20.25" customHeight="1" outlineLevel="1">
      <c r="B81" s="655">
        <v>78</v>
      </c>
      <c r="C81" s="24" t="s">
        <v>264</v>
      </c>
      <c r="D81" s="656" t="s">
        <v>2743</v>
      </c>
      <c r="E81" s="661" t="s">
        <v>810</v>
      </c>
      <c r="F81" s="740">
        <v>2019</v>
      </c>
      <c r="G81" s="657" t="s">
        <v>1104</v>
      </c>
      <c r="H81" s="41" t="s">
        <v>181</v>
      </c>
      <c r="I81" s="14" t="s">
        <v>76</v>
      </c>
      <c r="J81" s="657" t="s">
        <v>430</v>
      </c>
      <c r="K81" s="800" t="s">
        <v>2949</v>
      </c>
      <c r="L81" s="767">
        <v>32525500</v>
      </c>
      <c r="M81" s="53">
        <v>23819600</v>
      </c>
      <c r="N81" s="823"/>
      <c r="O81" s="800"/>
      <c r="P81" s="590"/>
      <c r="Q81" s="590"/>
      <c r="R81" s="590"/>
      <c r="S81" s="53" t="s">
        <v>2388</v>
      </c>
      <c r="T81" s="53" t="s">
        <v>2388</v>
      </c>
      <c r="U81" s="53" t="s">
        <v>2388</v>
      </c>
      <c r="V81" s="744" t="s">
        <v>2388</v>
      </c>
      <c r="W81" s="756" t="s">
        <v>1250</v>
      </c>
      <c r="X81" s="128">
        <v>43616</v>
      </c>
      <c r="Y81" s="128">
        <v>43616</v>
      </c>
      <c r="Z81" s="128">
        <v>43620</v>
      </c>
      <c r="AA81" s="560">
        <v>43620</v>
      </c>
      <c r="AB81" s="789" t="s">
        <v>2948</v>
      </c>
      <c r="AC81" s="789" t="s">
        <v>2948</v>
      </c>
      <c r="AD81" s="14" t="s">
        <v>236</v>
      </c>
      <c r="AE81" s="14">
        <v>4968601015</v>
      </c>
      <c r="AF81" s="546" t="s">
        <v>295</v>
      </c>
      <c r="AG81" s="712" t="s">
        <v>2909</v>
      </c>
      <c r="AH81" s="20" t="s">
        <v>1798</v>
      </c>
    </row>
    <row r="82" spans="2:34" ht="20.25" customHeight="1" outlineLevel="1">
      <c r="B82" s="655">
        <v>79</v>
      </c>
      <c r="C82" s="24" t="s">
        <v>264</v>
      </c>
      <c r="D82" s="656" t="s">
        <v>1759</v>
      </c>
      <c r="E82" s="661" t="s">
        <v>811</v>
      </c>
      <c r="F82" s="740">
        <v>2019</v>
      </c>
      <c r="G82" s="658" t="s">
        <v>1134</v>
      </c>
      <c r="H82" s="41" t="s">
        <v>182</v>
      </c>
      <c r="I82" s="14" t="s">
        <v>76</v>
      </c>
      <c r="J82" s="658" t="s">
        <v>430</v>
      </c>
      <c r="K82" s="800" t="s">
        <v>2949</v>
      </c>
      <c r="L82" s="767">
        <v>7027900</v>
      </c>
      <c r="M82" s="53">
        <v>7027900</v>
      </c>
      <c r="N82" s="777" t="s">
        <v>429</v>
      </c>
      <c r="O82" s="777" t="s">
        <v>429</v>
      </c>
      <c r="P82" s="590"/>
      <c r="Q82" s="590"/>
      <c r="R82" s="590"/>
      <c r="S82" s="53" t="s">
        <v>2388</v>
      </c>
      <c r="T82" s="53" t="s">
        <v>2388</v>
      </c>
      <c r="U82" s="53" t="s">
        <v>2388</v>
      </c>
      <c r="V82" s="744" t="s">
        <v>2388</v>
      </c>
      <c r="W82" s="756" t="s">
        <v>1250</v>
      </c>
      <c r="X82" s="128">
        <v>43619</v>
      </c>
      <c r="Y82" s="128">
        <v>43619</v>
      </c>
      <c r="Z82" s="128">
        <v>43637</v>
      </c>
      <c r="AA82" s="560">
        <v>43630</v>
      </c>
      <c r="AB82" s="560" t="s">
        <v>429</v>
      </c>
      <c r="AC82" s="560" t="s">
        <v>429</v>
      </c>
      <c r="AD82" s="14" t="s">
        <v>233</v>
      </c>
      <c r="AE82" s="73">
        <v>1138629821</v>
      </c>
      <c r="AF82" s="546" t="s">
        <v>1804</v>
      </c>
      <c r="AG82" s="417" t="s">
        <v>2593</v>
      </c>
      <c r="AH82" s="20" t="s">
        <v>1938</v>
      </c>
    </row>
    <row r="83" spans="2:34" ht="20.25" customHeight="1" outlineLevel="1">
      <c r="B83" s="655">
        <v>80</v>
      </c>
      <c r="C83" s="24" t="s">
        <v>264</v>
      </c>
      <c r="D83" s="656" t="s">
        <v>2743</v>
      </c>
      <c r="E83" s="661" t="s">
        <v>812</v>
      </c>
      <c r="F83" s="740">
        <v>2019</v>
      </c>
      <c r="G83" s="657" t="s">
        <v>1104</v>
      </c>
      <c r="H83" s="41" t="s">
        <v>183</v>
      </c>
      <c r="I83" s="14" t="s">
        <v>76</v>
      </c>
      <c r="J83" s="657" t="s">
        <v>430</v>
      </c>
      <c r="K83" s="800" t="s">
        <v>2949</v>
      </c>
      <c r="L83" s="767">
        <v>18650500</v>
      </c>
      <c r="M83" s="53">
        <v>18650500</v>
      </c>
      <c r="N83" s="823"/>
      <c r="O83" s="800"/>
      <c r="P83" s="590"/>
      <c r="Q83" s="590"/>
      <c r="R83" s="590"/>
      <c r="S83" s="53" t="s">
        <v>2388</v>
      </c>
      <c r="T83" s="53" t="s">
        <v>2388</v>
      </c>
      <c r="U83" s="53" t="s">
        <v>2388</v>
      </c>
      <c r="V83" s="744" t="s">
        <v>2388</v>
      </c>
      <c r="W83" s="756" t="s">
        <v>1250</v>
      </c>
      <c r="X83" s="128">
        <v>43620</v>
      </c>
      <c r="Y83" s="128">
        <v>43620</v>
      </c>
      <c r="Z83" s="128">
        <v>43641</v>
      </c>
      <c r="AA83" s="560">
        <v>43640</v>
      </c>
      <c r="AB83" s="789" t="s">
        <v>2948</v>
      </c>
      <c r="AC83" s="789" t="s">
        <v>2948</v>
      </c>
      <c r="AD83" s="711" t="s">
        <v>398</v>
      </c>
      <c r="AE83" s="14">
        <v>2048622309</v>
      </c>
      <c r="AF83" s="546" t="s">
        <v>1805</v>
      </c>
      <c r="AG83" s="712" t="s">
        <v>2891</v>
      </c>
      <c r="AH83" s="20" t="s">
        <v>1938</v>
      </c>
    </row>
    <row r="84" spans="2:34" ht="20.25" customHeight="1" outlineLevel="1">
      <c r="B84" s="655">
        <v>81</v>
      </c>
      <c r="C84" s="24" t="s">
        <v>264</v>
      </c>
      <c r="D84" s="656" t="s">
        <v>2743</v>
      </c>
      <c r="E84" s="661" t="s">
        <v>813</v>
      </c>
      <c r="F84" s="740">
        <v>2019</v>
      </c>
      <c r="G84" s="657" t="s">
        <v>1104</v>
      </c>
      <c r="H84" s="41" t="s">
        <v>184</v>
      </c>
      <c r="I84" s="539" t="s">
        <v>76</v>
      </c>
      <c r="J84" s="657" t="s">
        <v>430</v>
      </c>
      <c r="K84" s="800" t="s">
        <v>2949</v>
      </c>
      <c r="L84" s="767">
        <f>32000000+22000000</f>
        <v>54000000</v>
      </c>
      <c r="M84" s="53">
        <v>48377204</v>
      </c>
      <c r="N84" s="823"/>
      <c r="O84" s="800"/>
      <c r="P84" s="590"/>
      <c r="Q84" s="590"/>
      <c r="R84" s="590"/>
      <c r="S84" s="53" t="s">
        <v>2388</v>
      </c>
      <c r="T84" s="53" t="s">
        <v>2388</v>
      </c>
      <c r="U84" s="53" t="s">
        <v>2388</v>
      </c>
      <c r="V84" s="744" t="s">
        <v>2388</v>
      </c>
      <c r="W84" s="756" t="s">
        <v>1250</v>
      </c>
      <c r="X84" s="128">
        <v>43620</v>
      </c>
      <c r="Y84" s="128">
        <v>43620</v>
      </c>
      <c r="Z84" s="128">
        <v>43648</v>
      </c>
      <c r="AA84" s="560">
        <v>43637</v>
      </c>
      <c r="AB84" s="789" t="s">
        <v>2948</v>
      </c>
      <c r="AC84" s="789" t="s">
        <v>2948</v>
      </c>
      <c r="AD84" s="14" t="s">
        <v>239</v>
      </c>
      <c r="AE84" s="73">
        <v>1220168331</v>
      </c>
      <c r="AF84" s="546" t="s">
        <v>300</v>
      </c>
      <c r="AG84" t="s">
        <v>2897</v>
      </c>
      <c r="AH84" s="20" t="s">
        <v>1798</v>
      </c>
    </row>
    <row r="85" spans="2:34" ht="20.25" customHeight="1" outlineLevel="1">
      <c r="B85" s="655">
        <v>82</v>
      </c>
      <c r="C85" s="24" t="s">
        <v>264</v>
      </c>
      <c r="D85" s="656" t="s">
        <v>2743</v>
      </c>
      <c r="E85" s="661" t="s">
        <v>814</v>
      </c>
      <c r="F85" s="740">
        <v>2019</v>
      </c>
      <c r="G85" s="657" t="s">
        <v>1104</v>
      </c>
      <c r="H85" s="41" t="s">
        <v>185</v>
      </c>
      <c r="I85" s="14" t="s">
        <v>76</v>
      </c>
      <c r="J85" s="657" t="s">
        <v>430</v>
      </c>
      <c r="K85" s="800" t="s">
        <v>2949</v>
      </c>
      <c r="L85" s="767">
        <v>16000000</v>
      </c>
      <c r="M85" s="53">
        <v>15236000</v>
      </c>
      <c r="N85" s="823"/>
      <c r="O85" s="800"/>
      <c r="P85" s="590"/>
      <c r="Q85" s="590"/>
      <c r="R85" s="590"/>
      <c r="S85" s="53" t="s">
        <v>2388</v>
      </c>
      <c r="T85" s="53" t="s">
        <v>2388</v>
      </c>
      <c r="U85" s="53" t="s">
        <v>2388</v>
      </c>
      <c r="V85" s="744" t="s">
        <v>2388</v>
      </c>
      <c r="W85" s="756" t="s">
        <v>1250</v>
      </c>
      <c r="X85" s="128">
        <v>43620</v>
      </c>
      <c r="Y85" s="128">
        <v>43620</v>
      </c>
      <c r="Z85" s="128">
        <v>43648</v>
      </c>
      <c r="AA85" s="560">
        <v>43637</v>
      </c>
      <c r="AB85" s="789" t="s">
        <v>2948</v>
      </c>
      <c r="AC85" s="789" t="s">
        <v>2948</v>
      </c>
      <c r="AD85" s="14" t="s">
        <v>241</v>
      </c>
      <c r="AE85" s="14">
        <v>1138680570</v>
      </c>
      <c r="AF85" s="546" t="s">
        <v>280</v>
      </c>
      <c r="AG85" s="712" t="s">
        <v>2895</v>
      </c>
      <c r="AH85" s="20" t="s">
        <v>1938</v>
      </c>
    </row>
    <row r="86" spans="2:34" ht="20.25" customHeight="1" outlineLevel="1">
      <c r="B86" s="655">
        <v>83</v>
      </c>
      <c r="C86" s="24" t="s">
        <v>264</v>
      </c>
      <c r="D86" s="656" t="s">
        <v>2743</v>
      </c>
      <c r="E86" s="661" t="s">
        <v>815</v>
      </c>
      <c r="F86" s="740">
        <v>2019</v>
      </c>
      <c r="G86" s="657" t="s">
        <v>1134</v>
      </c>
      <c r="H86" s="41" t="s">
        <v>192</v>
      </c>
      <c r="I86" s="24" t="s">
        <v>1828</v>
      </c>
      <c r="J86" s="797" t="s">
        <v>2961</v>
      </c>
      <c r="K86" s="800" t="s">
        <v>2949</v>
      </c>
      <c r="L86" s="767">
        <v>175260000</v>
      </c>
      <c r="M86" s="53">
        <v>161460000</v>
      </c>
      <c r="N86" s="777" t="s">
        <v>429</v>
      </c>
      <c r="O86" s="777" t="s">
        <v>429</v>
      </c>
      <c r="P86" s="590"/>
      <c r="Q86" s="590"/>
      <c r="R86" s="590"/>
      <c r="S86" s="704">
        <v>20190525959</v>
      </c>
      <c r="T86" s="557">
        <v>43605</v>
      </c>
      <c r="U86" s="557">
        <v>43615</v>
      </c>
      <c r="V86" s="747" t="s">
        <v>2757</v>
      </c>
      <c r="W86" s="756" t="s">
        <v>1250</v>
      </c>
      <c r="X86" s="128">
        <v>43629</v>
      </c>
      <c r="Y86" s="128">
        <v>43629</v>
      </c>
      <c r="Z86" s="128">
        <v>43708</v>
      </c>
      <c r="AA86" s="777" t="s">
        <v>429</v>
      </c>
      <c r="AB86" s="777" t="s">
        <v>429</v>
      </c>
      <c r="AC86" s="777" t="s">
        <v>429</v>
      </c>
      <c r="AD86" s="14" t="s">
        <v>247</v>
      </c>
      <c r="AE86" s="14">
        <v>1138132864</v>
      </c>
      <c r="AF86" s="546" t="s">
        <v>150</v>
      </c>
      <c r="AG86" s="417" t="s">
        <v>2424</v>
      </c>
      <c r="AH86" s="20" t="s">
        <v>1799</v>
      </c>
    </row>
    <row r="87" spans="2:34" ht="20.25" customHeight="1" outlineLevel="1">
      <c r="B87" s="655">
        <v>84</v>
      </c>
      <c r="C87" s="24" t="s">
        <v>2742</v>
      </c>
      <c r="D87" s="656" t="s">
        <v>2743</v>
      </c>
      <c r="E87" s="661" t="s">
        <v>816</v>
      </c>
      <c r="F87" s="740">
        <v>2019</v>
      </c>
      <c r="G87" s="657" t="s">
        <v>1104</v>
      </c>
      <c r="H87" s="41" t="s">
        <v>188</v>
      </c>
      <c r="I87" s="14" t="s">
        <v>76</v>
      </c>
      <c r="J87" s="657" t="s">
        <v>430</v>
      </c>
      <c r="K87" s="800" t="s">
        <v>2949</v>
      </c>
      <c r="L87" s="767">
        <v>12830940</v>
      </c>
      <c r="M87" s="53">
        <v>12830940</v>
      </c>
      <c r="N87" s="823"/>
      <c r="O87" s="800"/>
      <c r="P87" s="590"/>
      <c r="Q87" s="590"/>
      <c r="R87" s="590"/>
      <c r="S87" s="53" t="s">
        <v>2388</v>
      </c>
      <c r="T87" s="53" t="s">
        <v>2388</v>
      </c>
      <c r="U87" s="53" t="s">
        <v>2388</v>
      </c>
      <c r="V87" s="744" t="s">
        <v>2388</v>
      </c>
      <c r="W87" s="756" t="s">
        <v>1250</v>
      </c>
      <c r="X87" s="128">
        <v>43637</v>
      </c>
      <c r="Y87" s="128">
        <v>43637</v>
      </c>
      <c r="Z87" s="128">
        <v>43662</v>
      </c>
      <c r="AA87" s="560">
        <v>43669</v>
      </c>
      <c r="AB87" s="789" t="s">
        <v>2948</v>
      </c>
      <c r="AC87" s="789" t="s">
        <v>2948</v>
      </c>
      <c r="AD87" s="14" t="s">
        <v>244</v>
      </c>
      <c r="AE87" s="14">
        <v>1058742311</v>
      </c>
      <c r="AF87" s="546" t="s">
        <v>282</v>
      </c>
      <c r="AG87" s="712" t="s">
        <v>2884</v>
      </c>
      <c r="AH87" s="20" t="s">
        <v>1938</v>
      </c>
    </row>
    <row r="88" spans="2:34" ht="20.25" customHeight="1" outlineLevel="1">
      <c r="B88" s="655">
        <v>85</v>
      </c>
      <c r="C88" s="24" t="s">
        <v>421</v>
      </c>
      <c r="D88" s="656" t="s">
        <v>1759</v>
      </c>
      <c r="E88" s="661" t="s">
        <v>817</v>
      </c>
      <c r="F88" s="740">
        <v>2019</v>
      </c>
      <c r="G88" s="657" t="s">
        <v>1104</v>
      </c>
      <c r="H88" s="41" t="s">
        <v>190</v>
      </c>
      <c r="I88" s="14" t="s">
        <v>76</v>
      </c>
      <c r="J88" s="657" t="s">
        <v>430</v>
      </c>
      <c r="K88" s="800" t="s">
        <v>2949</v>
      </c>
      <c r="L88" s="767">
        <v>7062000</v>
      </c>
      <c r="M88" s="53">
        <v>7062000</v>
      </c>
      <c r="N88" s="823"/>
      <c r="O88" s="800"/>
      <c r="P88" s="590"/>
      <c r="Q88" s="590"/>
      <c r="R88" s="590"/>
      <c r="S88" s="53" t="s">
        <v>2388</v>
      </c>
      <c r="T88" s="53" t="s">
        <v>2388</v>
      </c>
      <c r="U88" s="53" t="s">
        <v>2388</v>
      </c>
      <c r="V88" s="744" t="s">
        <v>2388</v>
      </c>
      <c r="W88" s="756" t="s">
        <v>1250</v>
      </c>
      <c r="X88" s="128">
        <v>43637</v>
      </c>
      <c r="Y88" s="128">
        <v>43637</v>
      </c>
      <c r="Z88" s="128">
        <v>43644</v>
      </c>
      <c r="AA88" s="560"/>
      <c r="AB88" s="789" t="s">
        <v>2948</v>
      </c>
      <c r="AC88" s="789" t="s">
        <v>2948</v>
      </c>
      <c r="AD88" s="14" t="s">
        <v>124</v>
      </c>
      <c r="AE88" s="73">
        <v>1138629821</v>
      </c>
      <c r="AF88" s="546" t="s">
        <v>1804</v>
      </c>
      <c r="AG88" s="417" t="s">
        <v>2593</v>
      </c>
      <c r="AH88" s="20" t="s">
        <v>1938</v>
      </c>
    </row>
    <row r="89" spans="2:34" ht="20.25" customHeight="1" outlineLevel="1">
      <c r="B89" s="655">
        <v>86</v>
      </c>
      <c r="C89" s="24" t="s">
        <v>421</v>
      </c>
      <c r="D89" s="656" t="s">
        <v>2743</v>
      </c>
      <c r="E89" s="661" t="s">
        <v>818</v>
      </c>
      <c r="F89" s="740">
        <v>2019</v>
      </c>
      <c r="G89" s="657" t="s">
        <v>1104</v>
      </c>
      <c r="H89" s="41" t="s">
        <v>187</v>
      </c>
      <c r="I89" s="14" t="s">
        <v>76</v>
      </c>
      <c r="J89" s="657" t="s">
        <v>430</v>
      </c>
      <c r="K89" s="800" t="s">
        <v>2949</v>
      </c>
      <c r="L89" s="767">
        <v>22259550</v>
      </c>
      <c r="M89" s="53">
        <v>21193830</v>
      </c>
      <c r="N89" s="823"/>
      <c r="O89" s="800"/>
      <c r="P89" s="590"/>
      <c r="Q89" s="590"/>
      <c r="R89" s="590"/>
      <c r="S89" s="53" t="s">
        <v>2388</v>
      </c>
      <c r="T89" s="53" t="s">
        <v>2388</v>
      </c>
      <c r="U89" s="53" t="s">
        <v>2388</v>
      </c>
      <c r="V89" s="744" t="s">
        <v>2388</v>
      </c>
      <c r="W89" s="756" t="s">
        <v>1250</v>
      </c>
      <c r="X89" s="128">
        <v>43640</v>
      </c>
      <c r="Y89" s="128">
        <v>43640</v>
      </c>
      <c r="Z89" s="128">
        <v>43645</v>
      </c>
      <c r="AA89" s="560">
        <v>43630</v>
      </c>
      <c r="AB89" s="789" t="s">
        <v>2948</v>
      </c>
      <c r="AC89" s="789" t="s">
        <v>2948</v>
      </c>
      <c r="AD89" s="14" t="s">
        <v>235</v>
      </c>
      <c r="AE89" s="14">
        <v>1068649926</v>
      </c>
      <c r="AF89" s="546" t="s">
        <v>276</v>
      </c>
      <c r="AG89" s="712" t="s">
        <v>2908</v>
      </c>
      <c r="AH89" s="20" t="s">
        <v>1938</v>
      </c>
    </row>
    <row r="90" spans="2:34" ht="20.25" customHeight="1" outlineLevel="1">
      <c r="B90" s="655">
        <v>87</v>
      </c>
      <c r="C90" s="24" t="s">
        <v>421</v>
      </c>
      <c r="D90" s="656" t="s">
        <v>1759</v>
      </c>
      <c r="E90" s="661" t="s">
        <v>819</v>
      </c>
      <c r="F90" s="740">
        <v>2019</v>
      </c>
      <c r="G90" s="657" t="s">
        <v>1104</v>
      </c>
      <c r="H90" s="41" t="s">
        <v>189</v>
      </c>
      <c r="I90" s="14" t="s">
        <v>76</v>
      </c>
      <c r="J90" s="657" t="s">
        <v>430</v>
      </c>
      <c r="K90" s="800" t="s">
        <v>2949</v>
      </c>
      <c r="L90" s="767">
        <v>7381000</v>
      </c>
      <c r="M90" s="53">
        <v>7381000</v>
      </c>
      <c r="N90" s="823"/>
      <c r="O90" s="800"/>
      <c r="P90" s="590"/>
      <c r="Q90" s="590"/>
      <c r="R90" s="590"/>
      <c r="S90" s="53" t="s">
        <v>2388</v>
      </c>
      <c r="T90" s="53" t="s">
        <v>2388</v>
      </c>
      <c r="U90" s="53" t="s">
        <v>2388</v>
      </c>
      <c r="V90" s="744" t="s">
        <v>2388</v>
      </c>
      <c r="W90" s="756" t="s">
        <v>1250</v>
      </c>
      <c r="X90" s="128">
        <v>43641</v>
      </c>
      <c r="Y90" s="128">
        <v>43641</v>
      </c>
      <c r="Z90" s="128">
        <v>43644</v>
      </c>
      <c r="AA90" s="560"/>
      <c r="AB90" s="789" t="s">
        <v>2948</v>
      </c>
      <c r="AC90" s="789" t="s">
        <v>2948</v>
      </c>
      <c r="AD90" s="14" t="s">
        <v>245</v>
      </c>
      <c r="AE90" s="14">
        <v>1138183892</v>
      </c>
      <c r="AF90" s="546" t="s">
        <v>283</v>
      </c>
      <c r="AG90" s="712" t="s">
        <v>2910</v>
      </c>
      <c r="AH90" s="20" t="s">
        <v>1938</v>
      </c>
    </row>
    <row r="91" spans="2:34" ht="20.25" customHeight="1" outlineLevel="1">
      <c r="B91" s="655">
        <v>88</v>
      </c>
      <c r="C91" s="24" t="s">
        <v>421</v>
      </c>
      <c r="D91" s="656" t="s">
        <v>1311</v>
      </c>
      <c r="E91" s="661" t="s">
        <v>820</v>
      </c>
      <c r="F91" s="740">
        <v>2019</v>
      </c>
      <c r="G91" s="657" t="s">
        <v>1104</v>
      </c>
      <c r="H91" s="41" t="s">
        <v>186</v>
      </c>
      <c r="I91" s="14" t="s">
        <v>76</v>
      </c>
      <c r="J91" s="657" t="s">
        <v>430</v>
      </c>
      <c r="K91" s="800" t="s">
        <v>2949</v>
      </c>
      <c r="L91" s="767">
        <v>14498000</v>
      </c>
      <c r="M91" s="53">
        <v>14498000</v>
      </c>
      <c r="N91" s="823"/>
      <c r="O91" s="800"/>
      <c r="P91" s="590"/>
      <c r="Q91" s="590"/>
      <c r="R91" s="590"/>
      <c r="S91" s="53" t="s">
        <v>2388</v>
      </c>
      <c r="T91" s="53" t="s">
        <v>2388</v>
      </c>
      <c r="U91" s="53" t="s">
        <v>2388</v>
      </c>
      <c r="V91" s="744" t="s">
        <v>2388</v>
      </c>
      <c r="W91" s="756" t="s">
        <v>1250</v>
      </c>
      <c r="X91" s="128">
        <v>43642</v>
      </c>
      <c r="Y91" s="128">
        <v>43642</v>
      </c>
      <c r="Z91" s="128">
        <v>43658</v>
      </c>
      <c r="AA91" s="560">
        <v>43668</v>
      </c>
      <c r="AB91" s="789" t="s">
        <v>2948</v>
      </c>
      <c r="AC91" s="789" t="s">
        <v>2948</v>
      </c>
      <c r="AD91" s="14" t="s">
        <v>242</v>
      </c>
      <c r="AE91" s="14">
        <v>1213035875</v>
      </c>
      <c r="AF91" s="546" t="s">
        <v>281</v>
      </c>
      <c r="AG91" s="712" t="s">
        <v>2911</v>
      </c>
      <c r="AH91" s="20" t="s">
        <v>1938</v>
      </c>
    </row>
    <row r="92" spans="2:34" ht="20.25" customHeight="1" outlineLevel="1">
      <c r="B92" s="655">
        <v>89</v>
      </c>
      <c r="C92" s="24" t="s">
        <v>421</v>
      </c>
      <c r="D92" s="656" t="s">
        <v>1905</v>
      </c>
      <c r="E92" s="661" t="s">
        <v>821</v>
      </c>
      <c r="F92" s="740">
        <v>2019</v>
      </c>
      <c r="G92" s="657" t="s">
        <v>1104</v>
      </c>
      <c r="H92" s="42" t="s">
        <v>691</v>
      </c>
      <c r="I92" s="14" t="s">
        <v>1830</v>
      </c>
      <c r="J92" s="796" t="s">
        <v>2562</v>
      </c>
      <c r="K92" s="767">
        <v>41676725</v>
      </c>
      <c r="L92" s="767">
        <v>41800000</v>
      </c>
      <c r="M92" s="53">
        <v>39325000</v>
      </c>
      <c r="N92" s="823"/>
      <c r="O92" s="800"/>
      <c r="P92" s="590"/>
      <c r="Q92" s="590"/>
      <c r="R92" s="590"/>
      <c r="S92" s="557" t="s">
        <v>2859</v>
      </c>
      <c r="T92" s="557">
        <v>43637</v>
      </c>
      <c r="U92" s="557">
        <v>43641</v>
      </c>
      <c r="V92" s="744"/>
      <c r="W92" s="756">
        <v>3</v>
      </c>
      <c r="X92" s="128">
        <v>43643</v>
      </c>
      <c r="Y92" s="128">
        <v>43643</v>
      </c>
      <c r="Z92" s="128">
        <v>43651</v>
      </c>
      <c r="AA92" s="560">
        <v>43644</v>
      </c>
      <c r="AB92" s="789" t="s">
        <v>2948</v>
      </c>
      <c r="AC92" s="789" t="s">
        <v>2948</v>
      </c>
      <c r="AD92" s="127" t="s">
        <v>694</v>
      </c>
      <c r="AE92" s="14">
        <v>1052229788</v>
      </c>
      <c r="AF92" s="546" t="s">
        <v>692</v>
      </c>
      <c r="AG92" s="712" t="s">
        <v>2912</v>
      </c>
      <c r="AH92" s="301" t="s">
        <v>1740</v>
      </c>
    </row>
    <row r="93" spans="2:34" ht="20.25" customHeight="1" outlineLevel="1">
      <c r="B93" s="655">
        <v>90</v>
      </c>
      <c r="C93" s="24" t="s">
        <v>421</v>
      </c>
      <c r="D93" s="656" t="s">
        <v>1360</v>
      </c>
      <c r="E93" s="661" t="s">
        <v>822</v>
      </c>
      <c r="F93" s="740">
        <v>2019</v>
      </c>
      <c r="G93" s="657" t="s">
        <v>1104</v>
      </c>
      <c r="H93" s="41" t="s">
        <v>175</v>
      </c>
      <c r="I93" s="14" t="s">
        <v>76</v>
      </c>
      <c r="J93" s="657" t="s">
        <v>430</v>
      </c>
      <c r="K93" s="800" t="s">
        <v>2949</v>
      </c>
      <c r="L93" s="767">
        <v>8041000</v>
      </c>
      <c r="M93" s="53">
        <v>6842000</v>
      </c>
      <c r="N93" s="823"/>
      <c r="O93" s="800"/>
      <c r="P93" s="590"/>
      <c r="Q93" s="590"/>
      <c r="R93" s="590"/>
      <c r="S93" s="53" t="s">
        <v>2388</v>
      </c>
      <c r="T93" s="53" t="s">
        <v>2388</v>
      </c>
      <c r="U93" s="53" t="s">
        <v>2388</v>
      </c>
      <c r="V93" s="744" t="s">
        <v>2388</v>
      </c>
      <c r="W93" s="756" t="s">
        <v>1250</v>
      </c>
      <c r="X93" s="128">
        <v>43644</v>
      </c>
      <c r="Y93" s="128">
        <v>43644</v>
      </c>
      <c r="Z93" s="128">
        <v>43663</v>
      </c>
      <c r="AA93" s="560"/>
      <c r="AB93" s="789" t="s">
        <v>2948</v>
      </c>
      <c r="AC93" s="789" t="s">
        <v>2948</v>
      </c>
      <c r="AD93" s="14" t="s">
        <v>142</v>
      </c>
      <c r="AE93" s="14">
        <v>2208752044</v>
      </c>
      <c r="AF93" s="546" t="s">
        <v>273</v>
      </c>
      <c r="AG93" s="712" t="s">
        <v>2901</v>
      </c>
      <c r="AH93" s="20" t="s">
        <v>1938</v>
      </c>
    </row>
    <row r="94" spans="2:34" ht="20.25" customHeight="1" outlineLevel="1">
      <c r="B94" s="655">
        <v>91</v>
      </c>
      <c r="C94" s="24" t="s">
        <v>421</v>
      </c>
      <c r="D94" s="656" t="s">
        <v>1906</v>
      </c>
      <c r="E94" s="661" t="s">
        <v>823</v>
      </c>
      <c r="F94" s="740">
        <v>2019</v>
      </c>
      <c r="G94" s="658" t="s">
        <v>1104</v>
      </c>
      <c r="H94" s="41" t="s">
        <v>191</v>
      </c>
      <c r="I94" s="14" t="s">
        <v>76</v>
      </c>
      <c r="J94" s="658" t="s">
        <v>430</v>
      </c>
      <c r="K94" s="800" t="s">
        <v>2949</v>
      </c>
      <c r="L94" s="767">
        <v>7370000</v>
      </c>
      <c r="M94" s="53">
        <v>7370000</v>
      </c>
      <c r="N94" s="823"/>
      <c r="O94" s="800"/>
      <c r="P94" s="590"/>
      <c r="Q94" s="590"/>
      <c r="R94" s="590"/>
      <c r="S94" s="53" t="s">
        <v>2388</v>
      </c>
      <c r="T94" s="53" t="s">
        <v>2388</v>
      </c>
      <c r="U94" s="53" t="s">
        <v>2388</v>
      </c>
      <c r="V94" s="744" t="s">
        <v>2388</v>
      </c>
      <c r="W94" s="756" t="s">
        <v>1250</v>
      </c>
      <c r="X94" s="128">
        <v>43646</v>
      </c>
      <c r="Y94" s="128">
        <v>43646</v>
      </c>
      <c r="Z94" s="128">
        <v>43665</v>
      </c>
      <c r="AA94" s="560">
        <v>43647</v>
      </c>
      <c r="AB94" s="789" t="s">
        <v>2948</v>
      </c>
      <c r="AC94" s="789" t="s">
        <v>2948</v>
      </c>
      <c r="AD94" s="14" t="s">
        <v>246</v>
      </c>
      <c r="AE94" s="14">
        <v>1076365459</v>
      </c>
      <c r="AF94" s="546" t="s">
        <v>284</v>
      </c>
      <c r="AG94" s="712" t="s">
        <v>2913</v>
      </c>
      <c r="AH94" s="20" t="s">
        <v>1938</v>
      </c>
    </row>
    <row r="95" spans="2:34" ht="20.25" customHeight="1" outlineLevel="1">
      <c r="B95" s="655">
        <v>92</v>
      </c>
      <c r="C95" s="24" t="s">
        <v>264</v>
      </c>
      <c r="D95" s="656" t="s">
        <v>1759</v>
      </c>
      <c r="E95" s="661" t="s">
        <v>824</v>
      </c>
      <c r="F95" s="740">
        <v>2019</v>
      </c>
      <c r="G95" s="657" t="s">
        <v>1104</v>
      </c>
      <c r="H95" s="41" t="s">
        <v>193</v>
      </c>
      <c r="I95" s="14" t="s">
        <v>76</v>
      </c>
      <c r="J95" s="657" t="s">
        <v>430</v>
      </c>
      <c r="K95" s="800" t="s">
        <v>2949</v>
      </c>
      <c r="L95" s="767">
        <v>7470000</v>
      </c>
      <c r="M95" s="53">
        <v>7470000</v>
      </c>
      <c r="N95" s="823"/>
      <c r="O95" s="800"/>
      <c r="P95" s="590"/>
      <c r="Q95" s="590"/>
      <c r="R95" s="590"/>
      <c r="S95" s="53" t="s">
        <v>2388</v>
      </c>
      <c r="T95" s="53" t="s">
        <v>2388</v>
      </c>
      <c r="U95" s="53" t="s">
        <v>2388</v>
      </c>
      <c r="V95" s="744" t="s">
        <v>2388</v>
      </c>
      <c r="W95" s="756" t="s">
        <v>1250</v>
      </c>
      <c r="X95" s="120">
        <v>43647</v>
      </c>
      <c r="Y95" s="120">
        <v>43647</v>
      </c>
      <c r="Z95" s="120">
        <v>43656</v>
      </c>
      <c r="AA95" s="774">
        <v>43651</v>
      </c>
      <c r="AB95" s="790" t="s">
        <v>2948</v>
      </c>
      <c r="AC95" s="790" t="s">
        <v>2948</v>
      </c>
      <c r="AD95" s="14" t="s">
        <v>248</v>
      </c>
      <c r="AE95" s="14">
        <v>1283403784</v>
      </c>
      <c r="AF95" s="546" t="s">
        <v>293</v>
      </c>
      <c r="AG95" s="712" t="s">
        <v>2914</v>
      </c>
      <c r="AH95" s="20" t="s">
        <v>1938</v>
      </c>
    </row>
    <row r="96" spans="2:34" ht="20.25" customHeight="1" outlineLevel="1">
      <c r="B96" s="655">
        <v>93</v>
      </c>
      <c r="C96" s="24" t="s">
        <v>421</v>
      </c>
      <c r="D96" s="656" t="s">
        <v>2746</v>
      </c>
      <c r="E96" s="661" t="s">
        <v>825</v>
      </c>
      <c r="F96" s="740">
        <v>2019</v>
      </c>
      <c r="G96" s="657" t="s">
        <v>1134</v>
      </c>
      <c r="H96" s="41" t="s">
        <v>522</v>
      </c>
      <c r="I96" s="24" t="s">
        <v>975</v>
      </c>
      <c r="J96" s="796" t="s">
        <v>1296</v>
      </c>
      <c r="K96" s="767">
        <v>49810625</v>
      </c>
      <c r="L96" s="767">
        <v>50000000</v>
      </c>
      <c r="M96" s="53">
        <v>44000000</v>
      </c>
      <c r="N96" s="777" t="s">
        <v>429</v>
      </c>
      <c r="O96" s="767" t="s">
        <v>429</v>
      </c>
      <c r="P96" s="590"/>
      <c r="Q96" s="590"/>
      <c r="R96" s="590"/>
      <c r="S96" s="704" t="s">
        <v>2860</v>
      </c>
      <c r="T96" s="557">
        <v>43613</v>
      </c>
      <c r="U96" s="557">
        <v>43626</v>
      </c>
      <c r="V96" s="747"/>
      <c r="W96" s="756">
        <v>6</v>
      </c>
      <c r="X96" s="557">
        <v>43647</v>
      </c>
      <c r="Y96" s="557">
        <v>43647</v>
      </c>
      <c r="Z96" s="557">
        <v>43829</v>
      </c>
      <c r="AA96" s="560">
        <v>43826</v>
      </c>
      <c r="AB96" s="774" t="s">
        <v>2965</v>
      </c>
      <c r="AC96" s="560">
        <v>43826</v>
      </c>
      <c r="AD96" s="14" t="s">
        <v>254</v>
      </c>
      <c r="AE96" s="24">
        <v>1078735795</v>
      </c>
      <c r="AF96" s="546" t="s">
        <v>290</v>
      </c>
      <c r="AG96" s="417" t="s">
        <v>2419</v>
      </c>
      <c r="AH96" s="20" t="s">
        <v>1740</v>
      </c>
    </row>
    <row r="97" spans="2:34" ht="20.25" customHeight="1" outlineLevel="1">
      <c r="B97" s="655">
        <v>94</v>
      </c>
      <c r="C97" s="24" t="s">
        <v>421</v>
      </c>
      <c r="D97" s="656" t="s">
        <v>1360</v>
      </c>
      <c r="E97" s="661" t="s">
        <v>826</v>
      </c>
      <c r="F97" s="740">
        <v>2019</v>
      </c>
      <c r="G97" s="657" t="s">
        <v>1104</v>
      </c>
      <c r="H97" s="42" t="s">
        <v>710</v>
      </c>
      <c r="I97" s="14" t="s">
        <v>76</v>
      </c>
      <c r="J97" s="657" t="s">
        <v>430</v>
      </c>
      <c r="K97" s="800" t="s">
        <v>2949</v>
      </c>
      <c r="L97" s="767">
        <v>20526000</v>
      </c>
      <c r="M97" s="53">
        <v>18082700</v>
      </c>
      <c r="N97" s="823"/>
      <c r="O97" s="800"/>
      <c r="P97" s="590"/>
      <c r="Q97" s="590"/>
      <c r="R97" s="590"/>
      <c r="S97" s="53" t="s">
        <v>2388</v>
      </c>
      <c r="T97" s="557" t="s">
        <v>2388</v>
      </c>
      <c r="U97" s="557" t="s">
        <v>2388</v>
      </c>
      <c r="V97" s="744" t="s">
        <v>2388</v>
      </c>
      <c r="W97" s="756" t="s">
        <v>1250</v>
      </c>
      <c r="X97" s="128">
        <v>43650</v>
      </c>
      <c r="Y97" s="128">
        <v>43650</v>
      </c>
      <c r="Z97" s="128" t="s">
        <v>711</v>
      </c>
      <c r="AA97" s="560"/>
      <c r="AB97" s="789" t="s">
        <v>2948</v>
      </c>
      <c r="AC97" s="789" t="s">
        <v>2948</v>
      </c>
      <c r="AD97" s="127" t="s">
        <v>712</v>
      </c>
      <c r="AE97" s="14">
        <v>5568800724</v>
      </c>
      <c r="AF97" s="546" t="s">
        <v>714</v>
      </c>
      <c r="AG97" s="712" t="s">
        <v>2915</v>
      </c>
      <c r="AH97" s="20" t="s">
        <v>1938</v>
      </c>
    </row>
    <row r="98" spans="2:34" ht="20.25" customHeight="1" outlineLevel="1">
      <c r="B98" s="655">
        <v>95</v>
      </c>
      <c r="C98" s="24" t="s">
        <v>421</v>
      </c>
      <c r="D98" s="656" t="s">
        <v>1906</v>
      </c>
      <c r="E98" s="661" t="s">
        <v>827</v>
      </c>
      <c r="F98" s="740">
        <v>2019</v>
      </c>
      <c r="G98" s="657" t="s">
        <v>1104</v>
      </c>
      <c r="H98" s="42" t="s">
        <v>703</v>
      </c>
      <c r="I98" s="14" t="s">
        <v>76</v>
      </c>
      <c r="J98" s="657" t="s">
        <v>430</v>
      </c>
      <c r="K98" s="800" t="s">
        <v>2949</v>
      </c>
      <c r="L98" s="767">
        <v>16984000</v>
      </c>
      <c r="M98" s="53">
        <v>14888880</v>
      </c>
      <c r="N98" s="823"/>
      <c r="O98" s="800"/>
      <c r="P98" s="590"/>
      <c r="Q98" s="590"/>
      <c r="R98" s="590"/>
      <c r="S98" s="53" t="s">
        <v>2388</v>
      </c>
      <c r="T98" s="557" t="s">
        <v>2388</v>
      </c>
      <c r="U98" s="557" t="s">
        <v>2388</v>
      </c>
      <c r="V98" s="744" t="s">
        <v>2388</v>
      </c>
      <c r="W98" s="756" t="s">
        <v>1250</v>
      </c>
      <c r="X98" s="128">
        <v>43654</v>
      </c>
      <c r="Y98" s="128">
        <v>43654</v>
      </c>
      <c r="Z98" s="128">
        <v>43672</v>
      </c>
      <c r="AA98" s="560">
        <v>43672</v>
      </c>
      <c r="AB98" s="789" t="s">
        <v>2948</v>
      </c>
      <c r="AC98" s="789" t="s">
        <v>2948</v>
      </c>
      <c r="AD98" s="127" t="s">
        <v>704</v>
      </c>
      <c r="AE98" s="14">
        <v>4535600123</v>
      </c>
      <c r="AF98" s="546" t="s">
        <v>706</v>
      </c>
      <c r="AG98" s="712" t="s">
        <v>2916</v>
      </c>
      <c r="AH98" s="20" t="s">
        <v>1938</v>
      </c>
    </row>
    <row r="99" spans="2:34" ht="20.25" customHeight="1" outlineLevel="1">
      <c r="B99" s="655">
        <v>96</v>
      </c>
      <c r="C99" s="24" t="s">
        <v>421</v>
      </c>
      <c r="D99" s="656" t="s">
        <v>1906</v>
      </c>
      <c r="E99" s="661" t="s">
        <v>828</v>
      </c>
      <c r="F99" s="740">
        <v>2019</v>
      </c>
      <c r="G99" s="657" t="s">
        <v>1134</v>
      </c>
      <c r="H99" s="41" t="s">
        <v>194</v>
      </c>
      <c r="I99" s="14" t="s">
        <v>76</v>
      </c>
      <c r="J99" s="657" t="s">
        <v>430</v>
      </c>
      <c r="K99" s="800" t="s">
        <v>2949</v>
      </c>
      <c r="L99" s="767">
        <v>9779000</v>
      </c>
      <c r="M99" s="53">
        <v>9779000</v>
      </c>
      <c r="N99" s="777"/>
      <c r="O99" s="767"/>
      <c r="P99" s="590"/>
      <c r="Q99" s="590"/>
      <c r="R99" s="590"/>
      <c r="S99" s="53" t="s">
        <v>2388</v>
      </c>
      <c r="T99" s="53" t="s">
        <v>2388</v>
      </c>
      <c r="U99" s="53" t="s">
        <v>2388</v>
      </c>
      <c r="V99" s="744" t="s">
        <v>2388</v>
      </c>
      <c r="W99" s="756" t="s">
        <v>1250</v>
      </c>
      <c r="X99" s="128">
        <v>43663</v>
      </c>
      <c r="Y99" s="128">
        <v>43663</v>
      </c>
      <c r="Z99" s="128">
        <v>43665</v>
      </c>
      <c r="AA99" s="560">
        <v>43663</v>
      </c>
      <c r="AB99" s="774" t="s">
        <v>429</v>
      </c>
      <c r="AC99" s="560">
        <v>43663</v>
      </c>
      <c r="AD99" s="14" t="s">
        <v>249</v>
      </c>
      <c r="AE99" s="14">
        <v>6068189272</v>
      </c>
      <c r="AF99" s="546" t="s">
        <v>286</v>
      </c>
      <c r="AG99" s="712" t="s">
        <v>2896</v>
      </c>
      <c r="AH99" s="20" t="s">
        <v>1938</v>
      </c>
    </row>
    <row r="100" spans="2:34" ht="20.25" customHeight="1" outlineLevel="1">
      <c r="B100" s="655">
        <v>97</v>
      </c>
      <c r="C100" s="24" t="s">
        <v>421</v>
      </c>
      <c r="D100" s="656" t="s">
        <v>1759</v>
      </c>
      <c r="E100" s="661" t="s">
        <v>829</v>
      </c>
      <c r="F100" s="740">
        <v>2019</v>
      </c>
      <c r="G100" s="657" t="s">
        <v>1104</v>
      </c>
      <c r="H100" s="42" t="s">
        <v>699</v>
      </c>
      <c r="I100" s="539" t="s">
        <v>76</v>
      </c>
      <c r="J100" s="657" t="s">
        <v>430</v>
      </c>
      <c r="K100" s="800" t="s">
        <v>2949</v>
      </c>
      <c r="L100" s="767">
        <v>36300000</v>
      </c>
      <c r="M100" s="53">
        <v>31944000</v>
      </c>
      <c r="N100" s="823"/>
      <c r="O100" s="800"/>
      <c r="P100" s="590"/>
      <c r="Q100" s="590"/>
      <c r="R100" s="590"/>
      <c r="S100" s="53" t="s">
        <v>2758</v>
      </c>
      <c r="T100" s="557">
        <v>43633</v>
      </c>
      <c r="U100" s="557">
        <v>43637</v>
      </c>
      <c r="V100" s="744"/>
      <c r="W100" s="756" t="s">
        <v>1250</v>
      </c>
      <c r="X100" s="128">
        <v>43664</v>
      </c>
      <c r="Y100" s="128">
        <v>43664</v>
      </c>
      <c r="Z100" s="128">
        <v>43677</v>
      </c>
      <c r="AA100" s="560">
        <v>43671</v>
      </c>
      <c r="AB100" s="789" t="s">
        <v>2948</v>
      </c>
      <c r="AC100" s="789" t="s">
        <v>2948</v>
      </c>
      <c r="AD100" s="127" t="s">
        <v>652</v>
      </c>
      <c r="AE100" s="73">
        <v>1288636042</v>
      </c>
      <c r="AF100" s="546" t="s">
        <v>296</v>
      </c>
      <c r="AG100" s="707" t="s">
        <v>2405</v>
      </c>
      <c r="AH100" s="20" t="s">
        <v>1798</v>
      </c>
    </row>
    <row r="101" spans="2:34" ht="20.25" customHeight="1" outlineLevel="1">
      <c r="B101" s="655">
        <v>98</v>
      </c>
      <c r="C101" s="24" t="s">
        <v>421</v>
      </c>
      <c r="D101" s="656" t="s">
        <v>1759</v>
      </c>
      <c r="E101" s="661" t="s">
        <v>830</v>
      </c>
      <c r="F101" s="740">
        <v>2019</v>
      </c>
      <c r="G101" s="657" t="s">
        <v>1104</v>
      </c>
      <c r="H101" s="41" t="s">
        <v>195</v>
      </c>
      <c r="I101" s="14" t="s">
        <v>76</v>
      </c>
      <c r="J101" s="657" t="s">
        <v>430</v>
      </c>
      <c r="K101" s="800" t="s">
        <v>2949</v>
      </c>
      <c r="L101" s="767">
        <v>16058900</v>
      </c>
      <c r="M101" s="53">
        <v>14453010</v>
      </c>
      <c r="N101" s="823"/>
      <c r="O101" s="800"/>
      <c r="P101" s="590"/>
      <c r="Q101" s="590"/>
      <c r="R101" s="590"/>
      <c r="S101" s="53" t="s">
        <v>2388</v>
      </c>
      <c r="T101" s="557" t="s">
        <v>2388</v>
      </c>
      <c r="U101" s="557" t="s">
        <v>2388</v>
      </c>
      <c r="V101" s="744" t="s">
        <v>2388</v>
      </c>
      <c r="W101" s="756" t="s">
        <v>1250</v>
      </c>
      <c r="X101" s="128">
        <v>43678</v>
      </c>
      <c r="Y101" s="128">
        <v>43678</v>
      </c>
      <c r="Z101" s="128">
        <v>43738</v>
      </c>
      <c r="AA101" s="560">
        <v>43698</v>
      </c>
      <c r="AB101" s="789" t="s">
        <v>2948</v>
      </c>
      <c r="AC101" s="789" t="s">
        <v>2948</v>
      </c>
      <c r="AD101" s="14" t="s">
        <v>250</v>
      </c>
      <c r="AE101" s="73">
        <v>1078703648</v>
      </c>
      <c r="AF101" s="546" t="s">
        <v>1807</v>
      </c>
      <c r="AG101" s="712" t="s">
        <v>2888</v>
      </c>
      <c r="AH101" s="20" t="s">
        <v>1938</v>
      </c>
    </row>
    <row r="102" spans="2:34" ht="20.25" customHeight="1" outlineLevel="1">
      <c r="B102" s="655">
        <v>99</v>
      </c>
      <c r="C102" s="24" t="s">
        <v>421</v>
      </c>
      <c r="D102" s="656" t="s">
        <v>1759</v>
      </c>
      <c r="E102" s="661" t="s">
        <v>831</v>
      </c>
      <c r="F102" s="740">
        <v>2019</v>
      </c>
      <c r="G102" s="657" t="s">
        <v>1134</v>
      </c>
      <c r="H102" s="41" t="s">
        <v>196</v>
      </c>
      <c r="I102" s="14" t="s">
        <v>76</v>
      </c>
      <c r="J102" s="657" t="s">
        <v>430</v>
      </c>
      <c r="K102" s="800" t="s">
        <v>2949</v>
      </c>
      <c r="L102" s="767">
        <v>5422000</v>
      </c>
      <c r="M102" s="53">
        <v>5346040</v>
      </c>
      <c r="N102" s="777" t="s">
        <v>429</v>
      </c>
      <c r="O102" s="767" t="s">
        <v>429</v>
      </c>
      <c r="P102" s="590"/>
      <c r="Q102" s="590"/>
      <c r="R102" s="590"/>
      <c r="S102" s="53" t="s">
        <v>2388</v>
      </c>
      <c r="T102" s="53" t="s">
        <v>2388</v>
      </c>
      <c r="U102" s="53" t="s">
        <v>2388</v>
      </c>
      <c r="V102" s="744" t="s">
        <v>2388</v>
      </c>
      <c r="W102" s="756" t="s">
        <v>1250</v>
      </c>
      <c r="X102" s="128">
        <v>43682</v>
      </c>
      <c r="Y102" s="128">
        <v>43682</v>
      </c>
      <c r="Z102" s="128">
        <v>43707</v>
      </c>
      <c r="AA102" s="560">
        <v>43718</v>
      </c>
      <c r="AB102" s="777" t="s">
        <v>429</v>
      </c>
      <c r="AC102" s="560">
        <v>43718</v>
      </c>
      <c r="AD102" s="14" t="s">
        <v>251</v>
      </c>
      <c r="AE102" s="14">
        <v>2148674269</v>
      </c>
      <c r="AF102" s="546" t="s">
        <v>288</v>
      </c>
      <c r="AG102" s="712" t="s">
        <v>2917</v>
      </c>
      <c r="AH102" s="20" t="s">
        <v>1938</v>
      </c>
    </row>
    <row r="103" spans="2:34" ht="20.25" customHeight="1" outlineLevel="1">
      <c r="B103" s="655">
        <v>100</v>
      </c>
      <c r="C103" s="24" t="s">
        <v>264</v>
      </c>
      <c r="D103" s="656" t="s">
        <v>1905</v>
      </c>
      <c r="E103" s="661" t="s">
        <v>832</v>
      </c>
      <c r="F103" s="740">
        <v>2019</v>
      </c>
      <c r="G103" s="658" t="s">
        <v>1134</v>
      </c>
      <c r="H103" s="41" t="s">
        <v>197</v>
      </c>
      <c r="I103" s="14" t="s">
        <v>76</v>
      </c>
      <c r="J103" s="658" t="s">
        <v>430</v>
      </c>
      <c r="K103" s="800" t="s">
        <v>2949</v>
      </c>
      <c r="L103" s="767">
        <v>5082000</v>
      </c>
      <c r="M103" s="53">
        <v>5082000</v>
      </c>
      <c r="N103" s="777" t="s">
        <v>429</v>
      </c>
      <c r="O103" s="767" t="s">
        <v>429</v>
      </c>
      <c r="P103" s="590"/>
      <c r="Q103" s="590"/>
      <c r="R103" s="590"/>
      <c r="S103" s="53" t="s">
        <v>2388</v>
      </c>
      <c r="T103" s="53" t="s">
        <v>2388</v>
      </c>
      <c r="U103" s="53" t="s">
        <v>2388</v>
      </c>
      <c r="V103" s="744" t="s">
        <v>2388</v>
      </c>
      <c r="W103" s="756" t="s">
        <v>1250</v>
      </c>
      <c r="X103" s="120">
        <v>43682</v>
      </c>
      <c r="Y103" s="120">
        <v>43682</v>
      </c>
      <c r="Z103" s="120">
        <v>43725</v>
      </c>
      <c r="AA103" s="774">
        <v>43707</v>
      </c>
      <c r="AB103" s="774" t="s">
        <v>2965</v>
      </c>
      <c r="AC103" s="774">
        <v>43707</v>
      </c>
      <c r="AD103" s="14" t="s">
        <v>252</v>
      </c>
      <c r="AE103" s="14">
        <v>1052229788</v>
      </c>
      <c r="AF103" s="546" t="s">
        <v>289</v>
      </c>
      <c r="AG103" s="712" t="s">
        <v>2912</v>
      </c>
      <c r="AH103" s="20" t="s">
        <v>1938</v>
      </c>
    </row>
    <row r="104" spans="2:34" ht="20.25" customHeight="1" outlineLevel="1">
      <c r="B104" s="655">
        <v>101</v>
      </c>
      <c r="C104" s="24" t="s">
        <v>421</v>
      </c>
      <c r="D104" s="656" t="s">
        <v>1759</v>
      </c>
      <c r="E104" s="661" t="s">
        <v>833</v>
      </c>
      <c r="F104" s="740">
        <v>2019</v>
      </c>
      <c r="G104" s="658" t="s">
        <v>1134</v>
      </c>
      <c r="H104" s="41" t="s">
        <v>198</v>
      </c>
      <c r="I104" s="14" t="s">
        <v>76</v>
      </c>
      <c r="J104" s="658" t="s">
        <v>430</v>
      </c>
      <c r="K104" s="800" t="s">
        <v>2949</v>
      </c>
      <c r="L104" s="767">
        <v>6824400</v>
      </c>
      <c r="M104" s="53">
        <v>6824400</v>
      </c>
      <c r="N104" s="777" t="s">
        <v>429</v>
      </c>
      <c r="O104" s="777" t="s">
        <v>429</v>
      </c>
      <c r="P104" s="590"/>
      <c r="Q104" s="590"/>
      <c r="R104" s="590"/>
      <c r="S104" s="53" t="s">
        <v>2388</v>
      </c>
      <c r="T104" s="53" t="s">
        <v>2388</v>
      </c>
      <c r="U104" s="53" t="s">
        <v>2388</v>
      </c>
      <c r="V104" s="744" t="s">
        <v>2388</v>
      </c>
      <c r="W104" s="756" t="s">
        <v>1250</v>
      </c>
      <c r="X104" s="128">
        <v>43704</v>
      </c>
      <c r="Y104" s="128">
        <v>43704</v>
      </c>
      <c r="Z104" s="128">
        <v>43769</v>
      </c>
      <c r="AA104" s="560"/>
      <c r="AB104" s="560"/>
      <c r="AC104" s="560"/>
      <c r="AD104" s="14" t="s">
        <v>233</v>
      </c>
      <c r="AE104" s="73">
        <v>1138629821</v>
      </c>
      <c r="AF104" s="546" t="s">
        <v>1804</v>
      </c>
      <c r="AG104" s="417" t="s">
        <v>2593</v>
      </c>
      <c r="AH104" s="20" t="s">
        <v>1938</v>
      </c>
    </row>
    <row r="105" spans="2:34" ht="20.25" customHeight="1" outlineLevel="1">
      <c r="B105" s="655">
        <v>102</v>
      </c>
      <c r="C105" s="24" t="s">
        <v>421</v>
      </c>
      <c r="D105" s="656" t="s">
        <v>1906</v>
      </c>
      <c r="E105" s="661" t="s">
        <v>834</v>
      </c>
      <c r="F105" s="740">
        <v>2019</v>
      </c>
      <c r="G105" s="658" t="s">
        <v>1134</v>
      </c>
      <c r="H105" s="41" t="s">
        <v>731</v>
      </c>
      <c r="I105" s="14" t="s">
        <v>76</v>
      </c>
      <c r="J105" s="658" t="s">
        <v>430</v>
      </c>
      <c r="K105" s="800" t="s">
        <v>2949</v>
      </c>
      <c r="L105" s="767">
        <v>23243000</v>
      </c>
      <c r="M105" s="53">
        <v>23243000</v>
      </c>
      <c r="N105" s="777" t="s">
        <v>429</v>
      </c>
      <c r="O105" s="767" t="s">
        <v>429</v>
      </c>
      <c r="P105" s="590"/>
      <c r="Q105" s="590"/>
      <c r="R105" s="590"/>
      <c r="S105" s="53" t="s">
        <v>2388</v>
      </c>
      <c r="T105" s="53" t="s">
        <v>2388</v>
      </c>
      <c r="U105" s="53" t="s">
        <v>2388</v>
      </c>
      <c r="V105" s="744" t="s">
        <v>2388</v>
      </c>
      <c r="W105" s="756" t="s">
        <v>1250</v>
      </c>
      <c r="X105" s="128">
        <v>43719</v>
      </c>
      <c r="Y105" s="128">
        <v>43719</v>
      </c>
      <c r="Z105" s="128">
        <v>43763</v>
      </c>
      <c r="AA105" s="560"/>
      <c r="AB105" s="560"/>
      <c r="AC105" s="560"/>
      <c r="AD105" s="14" t="s">
        <v>253</v>
      </c>
      <c r="AE105" s="14">
        <v>2208752044</v>
      </c>
      <c r="AF105" s="546" t="s">
        <v>273</v>
      </c>
      <c r="AG105" s="712" t="s">
        <v>2901</v>
      </c>
      <c r="AH105" s="20" t="s">
        <v>1798</v>
      </c>
    </row>
    <row r="106" spans="2:34" ht="20.25" customHeight="1" outlineLevel="1">
      <c r="B106" s="655">
        <v>103</v>
      </c>
      <c r="C106" s="24" t="s">
        <v>421</v>
      </c>
      <c r="D106" s="656" t="s">
        <v>1311</v>
      </c>
      <c r="E106" s="661" t="s">
        <v>835</v>
      </c>
      <c r="F106" s="740">
        <v>2019</v>
      </c>
      <c r="G106" s="657" t="s">
        <v>1134</v>
      </c>
      <c r="H106" s="41" t="s">
        <v>202</v>
      </c>
      <c r="I106" s="14" t="s">
        <v>76</v>
      </c>
      <c r="J106" s="657" t="s">
        <v>430</v>
      </c>
      <c r="K106" s="800" t="s">
        <v>2949</v>
      </c>
      <c r="L106" s="767">
        <v>20000000</v>
      </c>
      <c r="M106" s="53">
        <v>19400000</v>
      </c>
      <c r="N106" s="777" t="s">
        <v>429</v>
      </c>
      <c r="O106" s="767" t="s">
        <v>429</v>
      </c>
      <c r="P106" s="590"/>
      <c r="Q106" s="590"/>
      <c r="R106" s="590"/>
      <c r="S106" s="53" t="s">
        <v>2388</v>
      </c>
      <c r="T106" s="557" t="s">
        <v>2388</v>
      </c>
      <c r="U106" s="557" t="s">
        <v>2388</v>
      </c>
      <c r="V106" s="744" t="s">
        <v>2388</v>
      </c>
      <c r="W106" s="756" t="s">
        <v>1250</v>
      </c>
      <c r="X106" s="120">
        <v>43753</v>
      </c>
      <c r="Y106" s="120">
        <v>43753</v>
      </c>
      <c r="Z106" s="120">
        <v>43826</v>
      </c>
      <c r="AA106" s="774">
        <v>43825</v>
      </c>
      <c r="AB106" s="774" t="s">
        <v>2965</v>
      </c>
      <c r="AC106" s="774">
        <v>43817</v>
      </c>
      <c r="AD106" s="14" t="s">
        <v>256</v>
      </c>
      <c r="AE106" s="14">
        <v>2208729316</v>
      </c>
      <c r="AF106" s="546" t="s">
        <v>292</v>
      </c>
      <c r="AG106" s="712" t="s">
        <v>2918</v>
      </c>
      <c r="AH106" s="20" t="s">
        <v>1938</v>
      </c>
    </row>
    <row r="107" spans="2:34" ht="20.25" customHeight="1" outlineLevel="1">
      <c r="B107" s="655">
        <v>104</v>
      </c>
      <c r="C107" s="656" t="s">
        <v>421</v>
      </c>
      <c r="D107" s="656" t="s">
        <v>2746</v>
      </c>
      <c r="E107" s="661" t="s">
        <v>836</v>
      </c>
      <c r="F107" s="740">
        <v>2019</v>
      </c>
      <c r="G107" s="658" t="s">
        <v>1134</v>
      </c>
      <c r="H107" s="41" t="s">
        <v>1835</v>
      </c>
      <c r="I107" s="14" t="s">
        <v>76</v>
      </c>
      <c r="J107" s="658" t="s">
        <v>430</v>
      </c>
      <c r="K107" s="800" t="s">
        <v>2949</v>
      </c>
      <c r="L107" s="767">
        <v>20000000</v>
      </c>
      <c r="M107" s="53">
        <v>19400000</v>
      </c>
      <c r="N107" s="777" t="s">
        <v>429</v>
      </c>
      <c r="O107" s="767" t="s">
        <v>429</v>
      </c>
      <c r="P107" s="590"/>
      <c r="Q107" s="590"/>
      <c r="R107" s="590"/>
      <c r="S107" s="53" t="s">
        <v>2388</v>
      </c>
      <c r="T107" s="53" t="s">
        <v>2388</v>
      </c>
      <c r="U107" s="53" t="s">
        <v>2388</v>
      </c>
      <c r="V107" s="744" t="s">
        <v>2388</v>
      </c>
      <c r="W107" s="756" t="s">
        <v>1250</v>
      </c>
      <c r="X107" s="120">
        <v>43754</v>
      </c>
      <c r="Y107" s="120">
        <v>43754</v>
      </c>
      <c r="Z107" s="120">
        <v>43803</v>
      </c>
      <c r="AA107" s="774">
        <v>43803</v>
      </c>
      <c r="AB107" s="774">
        <v>43803</v>
      </c>
      <c r="AC107" s="774">
        <v>43803</v>
      </c>
      <c r="AD107" s="14" t="s">
        <v>254</v>
      </c>
      <c r="AE107" s="14">
        <v>1078735795</v>
      </c>
      <c r="AF107" s="546" t="s">
        <v>290</v>
      </c>
      <c r="AG107" s="417" t="s">
        <v>2419</v>
      </c>
      <c r="AH107" s="20" t="s">
        <v>1938</v>
      </c>
    </row>
    <row r="108" spans="2:34" ht="20.25" customHeight="1" outlineLevel="1">
      <c r="B108" s="655">
        <v>105</v>
      </c>
      <c r="C108" s="24" t="s">
        <v>421</v>
      </c>
      <c r="D108" s="656" t="s">
        <v>1311</v>
      </c>
      <c r="E108" s="661" t="s">
        <v>837</v>
      </c>
      <c r="F108" s="740">
        <v>2019</v>
      </c>
      <c r="G108" s="657" t="s">
        <v>1134</v>
      </c>
      <c r="H108" s="41" t="s">
        <v>201</v>
      </c>
      <c r="I108" s="14" t="s">
        <v>76</v>
      </c>
      <c r="J108" s="657" t="s">
        <v>430</v>
      </c>
      <c r="K108" s="800" t="s">
        <v>2949</v>
      </c>
      <c r="L108" s="767">
        <v>14000000</v>
      </c>
      <c r="M108" s="53">
        <v>13530000</v>
      </c>
      <c r="N108" s="777" t="s">
        <v>429</v>
      </c>
      <c r="O108" s="767" t="s">
        <v>429</v>
      </c>
      <c r="P108" s="590"/>
      <c r="Q108" s="590"/>
      <c r="R108" s="590"/>
      <c r="S108" s="53" t="s">
        <v>2388</v>
      </c>
      <c r="T108" s="53" t="s">
        <v>2388</v>
      </c>
      <c r="U108" s="53" t="s">
        <v>2388</v>
      </c>
      <c r="V108" s="744" t="s">
        <v>2388</v>
      </c>
      <c r="W108" s="756" t="s">
        <v>1250</v>
      </c>
      <c r="X108" s="120">
        <v>43754</v>
      </c>
      <c r="Y108" s="120">
        <v>43754</v>
      </c>
      <c r="Z108" s="120">
        <v>43826</v>
      </c>
      <c r="AA108" s="774">
        <v>43818</v>
      </c>
      <c r="AB108" s="774" t="s">
        <v>429</v>
      </c>
      <c r="AC108" s="774" t="s">
        <v>429</v>
      </c>
      <c r="AD108" s="14" t="s">
        <v>255</v>
      </c>
      <c r="AE108" s="24">
        <v>1198682412</v>
      </c>
      <c r="AF108" s="546" t="s">
        <v>291</v>
      </c>
      <c r="AG108" s="417" t="s">
        <v>2435</v>
      </c>
      <c r="AH108" s="20" t="s">
        <v>1938</v>
      </c>
    </row>
    <row r="109" spans="2:34" ht="20.25" customHeight="1" outlineLevel="1">
      <c r="B109" s="655">
        <v>106</v>
      </c>
      <c r="C109" s="656" t="s">
        <v>264</v>
      </c>
      <c r="D109" s="656" t="s">
        <v>1759</v>
      </c>
      <c r="E109" s="661" t="s">
        <v>838</v>
      </c>
      <c r="F109" s="740">
        <v>2019</v>
      </c>
      <c r="G109" s="657" t="s">
        <v>1104</v>
      </c>
      <c r="H109" s="41" t="s">
        <v>203</v>
      </c>
      <c r="I109" s="14" t="s">
        <v>76</v>
      </c>
      <c r="J109" s="657" t="s">
        <v>430</v>
      </c>
      <c r="K109" s="800" t="s">
        <v>2949</v>
      </c>
      <c r="L109" s="767">
        <v>8600000</v>
      </c>
      <c r="M109" s="53">
        <v>8600000</v>
      </c>
      <c r="N109" s="823"/>
      <c r="O109" s="800"/>
      <c r="P109" s="590"/>
      <c r="Q109" s="590"/>
      <c r="R109" s="590"/>
      <c r="S109" s="53" t="s">
        <v>2388</v>
      </c>
      <c r="T109" s="53" t="s">
        <v>2388</v>
      </c>
      <c r="U109" s="53" t="s">
        <v>2388</v>
      </c>
      <c r="V109" s="744" t="s">
        <v>2388</v>
      </c>
      <c r="W109" s="756" t="s">
        <v>1250</v>
      </c>
      <c r="X109" s="128">
        <v>43767</v>
      </c>
      <c r="Y109" s="128">
        <v>43767</v>
      </c>
      <c r="Z109" s="128">
        <v>43797</v>
      </c>
      <c r="AA109" s="560">
        <v>43780</v>
      </c>
      <c r="AB109" s="789" t="s">
        <v>2948</v>
      </c>
      <c r="AC109" s="789" t="s">
        <v>2948</v>
      </c>
      <c r="AD109" s="14" t="s">
        <v>248</v>
      </c>
      <c r="AE109" s="14">
        <v>1283403784</v>
      </c>
      <c r="AF109" s="546" t="s">
        <v>293</v>
      </c>
      <c r="AG109" s="712" t="s">
        <v>2914</v>
      </c>
      <c r="AH109" s="20" t="s">
        <v>1938</v>
      </c>
    </row>
    <row r="110" spans="2:34" ht="20.25" customHeight="1" outlineLevel="1">
      <c r="B110" s="655">
        <v>107</v>
      </c>
      <c r="C110" s="24" t="s">
        <v>264</v>
      </c>
      <c r="D110" s="656" t="s">
        <v>2743</v>
      </c>
      <c r="E110" s="661" t="s">
        <v>839</v>
      </c>
      <c r="F110" s="740">
        <v>2019</v>
      </c>
      <c r="G110" s="657" t="s">
        <v>1104</v>
      </c>
      <c r="H110" s="41" t="s">
        <v>205</v>
      </c>
      <c r="I110" s="14" t="s">
        <v>76</v>
      </c>
      <c r="J110" s="657" t="s">
        <v>430</v>
      </c>
      <c r="K110" s="800" t="s">
        <v>2949</v>
      </c>
      <c r="L110" s="767">
        <v>6876000</v>
      </c>
      <c r="M110" s="53">
        <v>6876000</v>
      </c>
      <c r="N110" s="823"/>
      <c r="O110" s="800"/>
      <c r="P110" s="590"/>
      <c r="Q110" s="590"/>
      <c r="R110" s="590"/>
      <c r="S110" s="53" t="s">
        <v>2388</v>
      </c>
      <c r="T110" s="53" t="s">
        <v>2388</v>
      </c>
      <c r="U110" s="53" t="s">
        <v>2388</v>
      </c>
      <c r="V110" s="744" t="s">
        <v>2388</v>
      </c>
      <c r="W110" s="756" t="s">
        <v>1250</v>
      </c>
      <c r="X110" s="128">
        <v>43772</v>
      </c>
      <c r="Y110" s="128">
        <v>43772</v>
      </c>
      <c r="Z110" s="128">
        <v>43798</v>
      </c>
      <c r="AA110" s="560"/>
      <c r="AB110" s="789" t="s">
        <v>2948</v>
      </c>
      <c r="AC110" s="789" t="s">
        <v>2948</v>
      </c>
      <c r="AD110" s="14" t="s">
        <v>257</v>
      </c>
      <c r="AE110" s="14">
        <v>4668800101</v>
      </c>
      <c r="AF110" s="546" t="s">
        <v>679</v>
      </c>
      <c r="AG110" s="712" t="s">
        <v>2900</v>
      </c>
      <c r="AH110" s="20" t="s">
        <v>1938</v>
      </c>
    </row>
    <row r="111" spans="2:34" ht="20.25" customHeight="1" outlineLevel="1">
      <c r="B111" s="655">
        <v>108</v>
      </c>
      <c r="C111" s="24" t="s">
        <v>421</v>
      </c>
      <c r="D111" s="656" t="s">
        <v>1759</v>
      </c>
      <c r="E111" s="661" t="s">
        <v>840</v>
      </c>
      <c r="F111" s="740">
        <v>2019</v>
      </c>
      <c r="G111" s="658" t="s">
        <v>1134</v>
      </c>
      <c r="H111" s="41" t="s">
        <v>204</v>
      </c>
      <c r="I111" s="14" t="s">
        <v>76</v>
      </c>
      <c r="J111" s="658" t="s">
        <v>430</v>
      </c>
      <c r="K111" s="800" t="s">
        <v>2949</v>
      </c>
      <c r="L111" s="767">
        <v>9099200</v>
      </c>
      <c r="M111" s="53">
        <v>9099200</v>
      </c>
      <c r="N111" s="777" t="s">
        <v>429</v>
      </c>
      <c r="O111" s="767" t="s">
        <v>429</v>
      </c>
      <c r="P111" s="590"/>
      <c r="Q111" s="590"/>
      <c r="R111" s="590"/>
      <c r="S111" s="53" t="s">
        <v>2388</v>
      </c>
      <c r="T111" s="53" t="s">
        <v>2388</v>
      </c>
      <c r="U111" s="53" t="s">
        <v>2388</v>
      </c>
      <c r="V111" s="744" t="s">
        <v>2388</v>
      </c>
      <c r="W111" s="756" t="s">
        <v>1250</v>
      </c>
      <c r="X111" s="128">
        <v>43777</v>
      </c>
      <c r="Y111" s="128">
        <v>43777</v>
      </c>
      <c r="Z111" s="128" t="s">
        <v>229</v>
      </c>
      <c r="AA111" s="560">
        <v>43761</v>
      </c>
      <c r="AB111" s="774" t="s">
        <v>2965</v>
      </c>
      <c r="AC111" s="560">
        <v>43761</v>
      </c>
      <c r="AD111" s="14" t="s">
        <v>233</v>
      </c>
      <c r="AE111" s="73">
        <v>1138629821</v>
      </c>
      <c r="AF111" s="546" t="s">
        <v>1804</v>
      </c>
      <c r="AG111" s="417" t="s">
        <v>2593</v>
      </c>
      <c r="AH111" s="20" t="s">
        <v>1938</v>
      </c>
    </row>
    <row r="112" spans="2:34" ht="20.25" customHeight="1" outlineLevel="1">
      <c r="B112" s="655">
        <v>109</v>
      </c>
      <c r="C112" s="24" t="s">
        <v>264</v>
      </c>
      <c r="D112" s="656" t="s">
        <v>2743</v>
      </c>
      <c r="E112" s="661" t="s">
        <v>841</v>
      </c>
      <c r="F112" s="740">
        <v>2019</v>
      </c>
      <c r="G112" s="657" t="s">
        <v>1104</v>
      </c>
      <c r="H112" s="41" t="s">
        <v>206</v>
      </c>
      <c r="I112" s="14" t="s">
        <v>76</v>
      </c>
      <c r="J112" s="657" t="s">
        <v>430</v>
      </c>
      <c r="K112" s="800" t="s">
        <v>2949</v>
      </c>
      <c r="L112" s="767">
        <v>7260000</v>
      </c>
      <c r="M112" s="53">
        <v>7260000</v>
      </c>
      <c r="N112" s="823"/>
      <c r="O112" s="800"/>
      <c r="P112" s="590"/>
      <c r="Q112" s="590"/>
      <c r="R112" s="590"/>
      <c r="S112" s="53" t="s">
        <v>2388</v>
      </c>
      <c r="T112" s="53" t="s">
        <v>2388</v>
      </c>
      <c r="U112" s="53" t="s">
        <v>2388</v>
      </c>
      <c r="V112" s="744" t="s">
        <v>2388</v>
      </c>
      <c r="W112" s="756" t="s">
        <v>1250</v>
      </c>
      <c r="X112" s="128">
        <v>43782</v>
      </c>
      <c r="Y112" s="128">
        <v>43782</v>
      </c>
      <c r="Z112" s="128">
        <v>43798</v>
      </c>
      <c r="AA112" s="560">
        <v>43789</v>
      </c>
      <c r="AB112" s="789" t="s">
        <v>2948</v>
      </c>
      <c r="AC112" s="789" t="s">
        <v>2948</v>
      </c>
      <c r="AD112" s="14" t="s">
        <v>236</v>
      </c>
      <c r="AE112" s="14">
        <v>4968601015</v>
      </c>
      <c r="AF112" s="546" t="s">
        <v>295</v>
      </c>
      <c r="AG112" s="712" t="s">
        <v>2909</v>
      </c>
      <c r="AH112" s="20" t="s">
        <v>1938</v>
      </c>
    </row>
    <row r="113" spans="2:34" ht="20.25" customHeight="1" outlineLevel="1">
      <c r="B113" s="655">
        <v>110</v>
      </c>
      <c r="C113" s="24" t="s">
        <v>264</v>
      </c>
      <c r="D113" s="656" t="s">
        <v>2743</v>
      </c>
      <c r="E113" s="661" t="s">
        <v>842</v>
      </c>
      <c r="F113" s="740">
        <v>2019</v>
      </c>
      <c r="G113" s="657" t="s">
        <v>1104</v>
      </c>
      <c r="H113" s="41" t="s">
        <v>207</v>
      </c>
      <c r="I113" s="14" t="s">
        <v>76</v>
      </c>
      <c r="J113" s="657" t="s">
        <v>430</v>
      </c>
      <c r="K113" s="800" t="s">
        <v>2949</v>
      </c>
      <c r="L113" s="767">
        <v>7110000</v>
      </c>
      <c r="M113" s="53">
        <v>7110000</v>
      </c>
      <c r="N113" s="823"/>
      <c r="O113" s="800"/>
      <c r="P113" s="590"/>
      <c r="Q113" s="590"/>
      <c r="R113" s="590"/>
      <c r="S113" s="53" t="s">
        <v>2388</v>
      </c>
      <c r="T113" s="53" t="s">
        <v>2388</v>
      </c>
      <c r="U113" s="53" t="s">
        <v>2388</v>
      </c>
      <c r="V113" s="744" t="s">
        <v>2388</v>
      </c>
      <c r="W113" s="756" t="s">
        <v>1250</v>
      </c>
      <c r="X113" s="128">
        <v>43782</v>
      </c>
      <c r="Y113" s="128">
        <v>43782</v>
      </c>
      <c r="Z113" s="128">
        <v>43798</v>
      </c>
      <c r="AA113" s="560">
        <v>43801</v>
      </c>
      <c r="AB113" s="789" t="s">
        <v>2948</v>
      </c>
      <c r="AC113" s="789" t="s">
        <v>2948</v>
      </c>
      <c r="AD113" s="14" t="s">
        <v>236</v>
      </c>
      <c r="AE113" s="14">
        <v>4968601015</v>
      </c>
      <c r="AF113" s="546" t="s">
        <v>295</v>
      </c>
      <c r="AG113" s="712" t="s">
        <v>2909</v>
      </c>
      <c r="AH113" s="20" t="s">
        <v>1938</v>
      </c>
    </row>
    <row r="114" spans="2:34" ht="20.25" customHeight="1" outlineLevel="1">
      <c r="B114" s="655">
        <v>111</v>
      </c>
      <c r="C114" s="24" t="s">
        <v>421</v>
      </c>
      <c r="D114" s="656" t="s">
        <v>1759</v>
      </c>
      <c r="E114" s="661" t="s">
        <v>843</v>
      </c>
      <c r="F114" s="740">
        <v>2019</v>
      </c>
      <c r="G114" s="658" t="s">
        <v>1134</v>
      </c>
      <c r="H114" s="41" t="s">
        <v>208</v>
      </c>
      <c r="I114" s="14" t="s">
        <v>76</v>
      </c>
      <c r="J114" s="658" t="s">
        <v>430</v>
      </c>
      <c r="K114" s="800" t="s">
        <v>2949</v>
      </c>
      <c r="L114" s="767">
        <v>23259500</v>
      </c>
      <c r="M114" s="53">
        <v>23259500</v>
      </c>
      <c r="N114" s="777" t="s">
        <v>429</v>
      </c>
      <c r="O114" s="767" t="s">
        <v>429</v>
      </c>
      <c r="P114" s="590"/>
      <c r="Q114" s="590"/>
      <c r="R114" s="590"/>
      <c r="S114" s="53" t="s">
        <v>2388</v>
      </c>
      <c r="T114" s="53" t="s">
        <v>2388</v>
      </c>
      <c r="U114" s="53" t="s">
        <v>2388</v>
      </c>
      <c r="V114" s="744" t="s">
        <v>2388</v>
      </c>
      <c r="W114" s="756" t="s">
        <v>1250</v>
      </c>
      <c r="X114" s="128">
        <v>43782</v>
      </c>
      <c r="Y114" s="128">
        <v>43782</v>
      </c>
      <c r="Z114" s="128">
        <v>43822</v>
      </c>
      <c r="AA114" s="560">
        <v>43766</v>
      </c>
      <c r="AB114" s="774" t="s">
        <v>2965</v>
      </c>
      <c r="AC114" s="560">
        <v>43766</v>
      </c>
      <c r="AD114" s="14" t="s">
        <v>259</v>
      </c>
      <c r="AE114" s="73">
        <v>1288636042</v>
      </c>
      <c r="AF114" s="546" t="s">
        <v>296</v>
      </c>
      <c r="AG114" s="707" t="s">
        <v>2405</v>
      </c>
      <c r="AH114" s="20" t="s">
        <v>1798</v>
      </c>
    </row>
    <row r="115" spans="2:34" ht="20.25" customHeight="1" outlineLevel="1">
      <c r="B115" s="655">
        <v>112</v>
      </c>
      <c r="C115" s="24" t="s">
        <v>421</v>
      </c>
      <c r="D115" s="656" t="s">
        <v>2745</v>
      </c>
      <c r="E115" s="661" t="s">
        <v>844</v>
      </c>
      <c r="F115" s="740">
        <v>2019</v>
      </c>
      <c r="G115" s="657" t="s">
        <v>1104</v>
      </c>
      <c r="H115" s="41" t="s">
        <v>209</v>
      </c>
      <c r="I115" s="14" t="s">
        <v>76</v>
      </c>
      <c r="J115" s="657" t="s">
        <v>430</v>
      </c>
      <c r="K115" s="800" t="s">
        <v>2949</v>
      </c>
      <c r="L115" s="767">
        <v>7810000</v>
      </c>
      <c r="M115" s="53">
        <v>7425000</v>
      </c>
      <c r="N115" s="823"/>
      <c r="O115" s="800"/>
      <c r="P115" s="590"/>
      <c r="Q115" s="590"/>
      <c r="R115" s="590"/>
      <c r="S115" s="53" t="s">
        <v>2388</v>
      </c>
      <c r="T115" s="53" t="s">
        <v>2388</v>
      </c>
      <c r="U115" s="53" t="s">
        <v>2388</v>
      </c>
      <c r="V115" s="744" t="s">
        <v>2388</v>
      </c>
      <c r="W115" s="756" t="s">
        <v>1250</v>
      </c>
      <c r="X115" s="128">
        <v>43797</v>
      </c>
      <c r="Y115" s="128">
        <v>43797</v>
      </c>
      <c r="Z115" s="128">
        <v>43819</v>
      </c>
      <c r="AA115" s="560">
        <v>43818</v>
      </c>
      <c r="AB115" s="789" t="s">
        <v>2948</v>
      </c>
      <c r="AC115" s="789" t="s">
        <v>2948</v>
      </c>
      <c r="AD115" s="14" t="s">
        <v>253</v>
      </c>
      <c r="AE115" s="14">
        <v>2208752044</v>
      </c>
      <c r="AF115" s="546" t="s">
        <v>273</v>
      </c>
      <c r="AG115" s="712" t="s">
        <v>2901</v>
      </c>
      <c r="AH115" s="20" t="s">
        <v>1938</v>
      </c>
    </row>
    <row r="116" spans="2:34" ht="20.25" customHeight="1" outlineLevel="1">
      <c r="B116" s="655">
        <v>113</v>
      </c>
      <c r="C116" s="24" t="s">
        <v>421</v>
      </c>
      <c r="D116" s="656" t="s">
        <v>2746</v>
      </c>
      <c r="E116" s="661" t="s">
        <v>845</v>
      </c>
      <c r="F116" s="740">
        <v>2019</v>
      </c>
      <c r="G116" s="658" t="s">
        <v>1134</v>
      </c>
      <c r="H116" s="41" t="s">
        <v>210</v>
      </c>
      <c r="I116" s="14" t="s">
        <v>76</v>
      </c>
      <c r="J116" s="658" t="s">
        <v>430</v>
      </c>
      <c r="K116" s="800" t="s">
        <v>2949</v>
      </c>
      <c r="L116" s="767">
        <v>20000000</v>
      </c>
      <c r="M116" s="53">
        <v>19200000</v>
      </c>
      <c r="N116" s="777" t="s">
        <v>429</v>
      </c>
      <c r="O116" s="767" t="s">
        <v>429</v>
      </c>
      <c r="P116" s="590"/>
      <c r="Q116" s="590"/>
      <c r="R116" s="590"/>
      <c r="S116" s="53" t="s">
        <v>2388</v>
      </c>
      <c r="T116" s="557" t="s">
        <v>2388</v>
      </c>
      <c r="U116" s="557" t="s">
        <v>2388</v>
      </c>
      <c r="V116" s="744" t="s">
        <v>2388</v>
      </c>
      <c r="W116" s="756" t="s">
        <v>1250</v>
      </c>
      <c r="X116" s="120">
        <v>43801</v>
      </c>
      <c r="Y116" s="120">
        <v>43801</v>
      </c>
      <c r="Z116" s="120">
        <v>43850</v>
      </c>
      <c r="AA116" s="774">
        <v>43850</v>
      </c>
      <c r="AB116" s="774" t="s">
        <v>2965</v>
      </c>
      <c r="AC116" s="774">
        <v>43850</v>
      </c>
      <c r="AD116" s="14" t="s">
        <v>260</v>
      </c>
      <c r="AE116" s="73">
        <v>2038128023</v>
      </c>
      <c r="AF116" s="546" t="s">
        <v>1802</v>
      </c>
      <c r="AG116" s="707" t="s">
        <v>2402</v>
      </c>
      <c r="AH116" s="20" t="s">
        <v>1938</v>
      </c>
    </row>
    <row r="117" spans="2:34" ht="20.25" customHeight="1" outlineLevel="1">
      <c r="B117" s="655">
        <v>114</v>
      </c>
      <c r="C117" s="24" t="s">
        <v>421</v>
      </c>
      <c r="D117" s="656" t="s">
        <v>2743</v>
      </c>
      <c r="E117" s="661" t="s">
        <v>846</v>
      </c>
      <c r="F117" s="740">
        <v>2019</v>
      </c>
      <c r="G117" s="658" t="s">
        <v>1134</v>
      </c>
      <c r="H117" s="41" t="s">
        <v>211</v>
      </c>
      <c r="I117" s="14" t="s">
        <v>76</v>
      </c>
      <c r="J117" s="658" t="s">
        <v>430</v>
      </c>
      <c r="K117" s="800" t="s">
        <v>2949</v>
      </c>
      <c r="L117" s="767">
        <v>17500000</v>
      </c>
      <c r="M117" s="53">
        <v>17500000</v>
      </c>
      <c r="N117" s="777" t="s">
        <v>429</v>
      </c>
      <c r="O117" s="767" t="s">
        <v>429</v>
      </c>
      <c r="P117" s="590"/>
      <c r="Q117" s="590"/>
      <c r="R117" s="590"/>
      <c r="S117" s="53" t="s">
        <v>2388</v>
      </c>
      <c r="T117" s="53" t="s">
        <v>2388</v>
      </c>
      <c r="U117" s="53" t="s">
        <v>2388</v>
      </c>
      <c r="V117" s="744" t="s">
        <v>2388</v>
      </c>
      <c r="W117" s="756" t="s">
        <v>1250</v>
      </c>
      <c r="X117" s="120">
        <v>43805</v>
      </c>
      <c r="Y117" s="120">
        <v>43805</v>
      </c>
      <c r="Z117" s="120">
        <v>43812</v>
      </c>
      <c r="AA117" s="774">
        <v>43811</v>
      </c>
      <c r="AB117" s="774" t="s">
        <v>2965</v>
      </c>
      <c r="AC117" s="774">
        <v>43811</v>
      </c>
      <c r="AD117" s="14" t="s">
        <v>261</v>
      </c>
      <c r="AE117" s="14">
        <v>2048197877</v>
      </c>
      <c r="AF117" s="546" t="s">
        <v>298</v>
      </c>
      <c r="AG117" s="712" t="s">
        <v>2919</v>
      </c>
      <c r="AH117" s="20" t="s">
        <v>1938</v>
      </c>
    </row>
    <row r="118" spans="2:34" ht="20.25" customHeight="1" outlineLevel="1">
      <c r="B118" s="655">
        <v>115</v>
      </c>
      <c r="C118" s="24" t="s">
        <v>421</v>
      </c>
      <c r="D118" s="656" t="s">
        <v>1905</v>
      </c>
      <c r="E118" s="661" t="s">
        <v>847</v>
      </c>
      <c r="F118" s="740">
        <v>2019</v>
      </c>
      <c r="G118" s="657" t="s">
        <v>1104</v>
      </c>
      <c r="H118" s="41" t="s">
        <v>212</v>
      </c>
      <c r="I118" s="14" t="s">
        <v>76</v>
      </c>
      <c r="J118" s="657" t="s">
        <v>430</v>
      </c>
      <c r="K118" s="800" t="s">
        <v>2949</v>
      </c>
      <c r="L118" s="767">
        <v>193600000</v>
      </c>
      <c r="M118" s="53">
        <v>167200000</v>
      </c>
      <c r="N118" s="823"/>
      <c r="O118" s="800"/>
      <c r="P118" s="590"/>
      <c r="Q118" s="590"/>
      <c r="R118" s="590"/>
      <c r="S118" s="879" t="s">
        <v>2388</v>
      </c>
      <c r="T118" s="53" t="s">
        <v>2388</v>
      </c>
      <c r="U118" s="53" t="s">
        <v>2388</v>
      </c>
      <c r="V118" s="744" t="s">
        <v>2388</v>
      </c>
      <c r="W118" s="756" t="s">
        <v>1250</v>
      </c>
      <c r="X118" s="128">
        <v>43805</v>
      </c>
      <c r="Y118" s="128">
        <v>43805</v>
      </c>
      <c r="Z118" s="128">
        <v>43826</v>
      </c>
      <c r="AA118" s="560">
        <v>43822</v>
      </c>
      <c r="AB118" s="789" t="s">
        <v>2948</v>
      </c>
      <c r="AC118" s="789" t="s">
        <v>2948</v>
      </c>
      <c r="AD118" s="14" t="s">
        <v>233</v>
      </c>
      <c r="AE118" s="73">
        <v>1138629821</v>
      </c>
      <c r="AF118" s="546" t="s">
        <v>1804</v>
      </c>
      <c r="AG118" s="417" t="s">
        <v>2593</v>
      </c>
      <c r="AH118" s="20" t="s">
        <v>1798</v>
      </c>
    </row>
    <row r="119" spans="2:34" ht="20.25" customHeight="1" outlineLevel="1">
      <c r="B119" s="655">
        <v>116</v>
      </c>
      <c r="C119" s="24" t="s">
        <v>421</v>
      </c>
      <c r="D119" s="656" t="s">
        <v>2743</v>
      </c>
      <c r="E119" s="661" t="s">
        <v>848</v>
      </c>
      <c r="F119" s="740">
        <v>2019</v>
      </c>
      <c r="G119" s="657" t="s">
        <v>1104</v>
      </c>
      <c r="H119" s="884" t="s">
        <v>213</v>
      </c>
      <c r="I119" s="14" t="s">
        <v>76</v>
      </c>
      <c r="J119" s="657" t="s">
        <v>430</v>
      </c>
      <c r="K119" s="800" t="s">
        <v>2949</v>
      </c>
      <c r="L119" s="767">
        <v>5610000</v>
      </c>
      <c r="M119" s="53">
        <v>5640290</v>
      </c>
      <c r="N119" s="823"/>
      <c r="O119" s="800"/>
      <c r="P119" s="590"/>
      <c r="Q119" s="590"/>
      <c r="R119" s="590"/>
      <c r="S119" s="53" t="s">
        <v>2388</v>
      </c>
      <c r="T119" s="53" t="s">
        <v>2388</v>
      </c>
      <c r="U119" s="53" t="s">
        <v>2388</v>
      </c>
      <c r="V119" s="744" t="s">
        <v>2388</v>
      </c>
      <c r="W119" s="756" t="s">
        <v>1250</v>
      </c>
      <c r="X119" s="128">
        <v>43809</v>
      </c>
      <c r="Y119" s="128">
        <v>43809</v>
      </c>
      <c r="Z119" s="128">
        <v>43839</v>
      </c>
      <c r="AA119" s="560">
        <v>43826</v>
      </c>
      <c r="AB119" s="789" t="s">
        <v>2948</v>
      </c>
      <c r="AC119" s="789" t="s">
        <v>2948</v>
      </c>
      <c r="AD119" s="14" t="s">
        <v>262</v>
      </c>
      <c r="AE119" s="24">
        <v>1068602412</v>
      </c>
      <c r="AF119" s="20" t="s">
        <v>1371</v>
      </c>
      <c r="AG119" s="707" t="s">
        <v>2395</v>
      </c>
      <c r="AH119" s="20" t="s">
        <v>1938</v>
      </c>
    </row>
    <row r="120" spans="2:34" ht="20.25" customHeight="1" outlineLevel="1">
      <c r="B120" s="655">
        <v>117</v>
      </c>
      <c r="C120" s="24" t="s">
        <v>421</v>
      </c>
      <c r="D120" s="656" t="s">
        <v>1759</v>
      </c>
      <c r="E120" s="661" t="s">
        <v>849</v>
      </c>
      <c r="F120" s="740">
        <v>2019</v>
      </c>
      <c r="G120" s="657" t="s">
        <v>1104</v>
      </c>
      <c r="H120" s="884" t="s">
        <v>214</v>
      </c>
      <c r="I120" s="14" t="s">
        <v>76</v>
      </c>
      <c r="J120" s="657" t="s">
        <v>430</v>
      </c>
      <c r="K120" s="800" t="s">
        <v>2949</v>
      </c>
      <c r="L120" s="767">
        <v>10204000</v>
      </c>
      <c r="M120" s="53">
        <v>10310580</v>
      </c>
      <c r="N120" s="823"/>
      <c r="O120" s="800"/>
      <c r="P120" s="590"/>
      <c r="Q120" s="590"/>
      <c r="R120" s="590"/>
      <c r="S120" s="53" t="s">
        <v>2388</v>
      </c>
      <c r="T120" s="53" t="s">
        <v>2388</v>
      </c>
      <c r="U120" s="53" t="s">
        <v>2388</v>
      </c>
      <c r="V120" s="744" t="s">
        <v>2388</v>
      </c>
      <c r="W120" s="756" t="s">
        <v>1250</v>
      </c>
      <c r="X120" s="128">
        <v>43810</v>
      </c>
      <c r="Y120" s="128">
        <v>43810</v>
      </c>
      <c r="Z120" s="128">
        <v>43830</v>
      </c>
      <c r="AA120" s="560">
        <v>43830</v>
      </c>
      <c r="AB120" s="789" t="s">
        <v>2948</v>
      </c>
      <c r="AC120" s="789" t="s">
        <v>2948</v>
      </c>
      <c r="AD120" s="14" t="s">
        <v>251</v>
      </c>
      <c r="AE120" s="14">
        <v>2148674269</v>
      </c>
      <c r="AF120" s="546" t="s">
        <v>288</v>
      </c>
      <c r="AG120" s="712" t="s">
        <v>2917</v>
      </c>
      <c r="AH120" s="20" t="s">
        <v>1938</v>
      </c>
    </row>
    <row r="121" spans="2:34" ht="20.25" customHeight="1" outlineLevel="1">
      <c r="B121" s="655">
        <v>118</v>
      </c>
      <c r="C121" s="24" t="s">
        <v>264</v>
      </c>
      <c r="D121" s="656" t="s">
        <v>1759</v>
      </c>
      <c r="E121" s="661" t="s">
        <v>850</v>
      </c>
      <c r="F121" s="740">
        <v>2019</v>
      </c>
      <c r="G121" s="657" t="s">
        <v>1104</v>
      </c>
      <c r="H121" s="41" t="s">
        <v>215</v>
      </c>
      <c r="I121" s="14" t="s">
        <v>76</v>
      </c>
      <c r="J121" s="657" t="s">
        <v>430</v>
      </c>
      <c r="K121" s="800" t="s">
        <v>2949</v>
      </c>
      <c r="L121" s="767">
        <v>12448700</v>
      </c>
      <c r="M121" s="53">
        <v>12448700</v>
      </c>
      <c r="N121" s="823"/>
      <c r="O121" s="800"/>
      <c r="P121" s="590"/>
      <c r="Q121" s="590"/>
      <c r="R121" s="590"/>
      <c r="S121" s="53" t="s">
        <v>2388</v>
      </c>
      <c r="T121" s="53" t="s">
        <v>2388</v>
      </c>
      <c r="U121" s="53" t="s">
        <v>2388</v>
      </c>
      <c r="V121" s="744" t="s">
        <v>2388</v>
      </c>
      <c r="W121" s="756" t="s">
        <v>1250</v>
      </c>
      <c r="X121" s="128">
        <v>43810</v>
      </c>
      <c r="Y121" s="128">
        <v>43810</v>
      </c>
      <c r="Z121" s="128">
        <v>43829</v>
      </c>
      <c r="AA121" s="560">
        <v>43812</v>
      </c>
      <c r="AB121" s="789" t="s">
        <v>2948</v>
      </c>
      <c r="AC121" s="789" t="s">
        <v>2948</v>
      </c>
      <c r="AD121" s="14" t="s">
        <v>239</v>
      </c>
      <c r="AE121" s="73">
        <v>1220168331</v>
      </c>
      <c r="AF121" s="546" t="s">
        <v>300</v>
      </c>
      <c r="AG121" t="s">
        <v>2897</v>
      </c>
      <c r="AH121" s="20" t="s">
        <v>1938</v>
      </c>
    </row>
    <row r="122" spans="2:34" ht="20.25" customHeight="1" outlineLevel="1">
      <c r="B122" s="655">
        <v>119</v>
      </c>
      <c r="C122" s="24" t="s">
        <v>421</v>
      </c>
      <c r="D122" s="656" t="s">
        <v>2743</v>
      </c>
      <c r="E122" s="661" t="s">
        <v>851</v>
      </c>
      <c r="F122" s="740">
        <v>2019</v>
      </c>
      <c r="G122" s="657" t="s">
        <v>1104</v>
      </c>
      <c r="H122" s="884" t="s">
        <v>1838</v>
      </c>
      <c r="I122" s="14" t="s">
        <v>76</v>
      </c>
      <c r="J122" s="657" t="s">
        <v>430</v>
      </c>
      <c r="K122" s="800" t="s">
        <v>2949</v>
      </c>
      <c r="L122" s="767">
        <v>16100000</v>
      </c>
      <c r="M122" s="53">
        <v>16186940</v>
      </c>
      <c r="N122" s="823"/>
      <c r="O122" s="800"/>
      <c r="P122" s="590"/>
      <c r="Q122" s="590"/>
      <c r="R122" s="590"/>
      <c r="S122" s="53" t="s">
        <v>2388</v>
      </c>
      <c r="T122" s="53" t="s">
        <v>2388</v>
      </c>
      <c r="U122" s="53" t="s">
        <v>2388</v>
      </c>
      <c r="V122" s="744" t="s">
        <v>2388</v>
      </c>
      <c r="W122" s="756" t="s">
        <v>1250</v>
      </c>
      <c r="X122" s="128">
        <v>43817</v>
      </c>
      <c r="Y122" s="128">
        <v>43817</v>
      </c>
      <c r="Z122" s="128">
        <v>43847</v>
      </c>
      <c r="AA122" s="560">
        <v>43825</v>
      </c>
      <c r="AB122" s="789" t="s">
        <v>2948</v>
      </c>
      <c r="AC122" s="789" t="s">
        <v>2948</v>
      </c>
      <c r="AD122" s="14" t="s">
        <v>263</v>
      </c>
      <c r="AE122" s="717">
        <v>3148114867</v>
      </c>
      <c r="AF122" s="546" t="s">
        <v>301</v>
      </c>
      <c r="AG122" s="712" t="s">
        <v>2920</v>
      </c>
      <c r="AH122" s="20" t="s">
        <v>1938</v>
      </c>
    </row>
    <row r="123" spans="2:34" ht="20.25" customHeight="1" outlineLevel="1">
      <c r="B123" s="655">
        <v>120</v>
      </c>
      <c r="C123" s="24" t="s">
        <v>264</v>
      </c>
      <c r="D123" s="656" t="s">
        <v>2743</v>
      </c>
      <c r="E123" s="661" t="s">
        <v>852</v>
      </c>
      <c r="F123" s="740">
        <v>2019</v>
      </c>
      <c r="G123" s="657" t="s">
        <v>1104</v>
      </c>
      <c r="H123" s="41" t="s">
        <v>2966</v>
      </c>
      <c r="I123" s="882" t="s">
        <v>2959</v>
      </c>
      <c r="J123" s="657" t="s">
        <v>430</v>
      </c>
      <c r="K123" s="800" t="s">
        <v>2949</v>
      </c>
      <c r="L123" s="767">
        <v>8106700</v>
      </c>
      <c r="M123" s="53">
        <v>8106700</v>
      </c>
      <c r="N123" s="823"/>
      <c r="O123" s="800"/>
      <c r="P123" s="590"/>
      <c r="Q123" s="590"/>
      <c r="R123" s="590"/>
      <c r="S123" s="53" t="s">
        <v>2388</v>
      </c>
      <c r="T123" s="53" t="s">
        <v>2388</v>
      </c>
      <c r="U123" s="53" t="s">
        <v>2388</v>
      </c>
      <c r="V123" s="744" t="s">
        <v>2388</v>
      </c>
      <c r="W123" s="756" t="s">
        <v>1250</v>
      </c>
      <c r="X123" s="128">
        <v>43817</v>
      </c>
      <c r="Y123" s="128">
        <v>43817</v>
      </c>
      <c r="Z123" s="128">
        <v>43829</v>
      </c>
      <c r="AA123" s="560">
        <v>43829</v>
      </c>
      <c r="AB123" s="789" t="s">
        <v>2948</v>
      </c>
      <c r="AC123" s="789" t="s">
        <v>2948</v>
      </c>
      <c r="AD123" s="14" t="s">
        <v>264</v>
      </c>
      <c r="AE123" s="14">
        <v>1068631130</v>
      </c>
      <c r="AF123" s="546" t="s">
        <v>302</v>
      </c>
      <c r="AG123" s="712" t="s">
        <v>2921</v>
      </c>
      <c r="AH123" s="20" t="s">
        <v>1938</v>
      </c>
    </row>
    <row r="124" spans="2:34" ht="20.25" customHeight="1" outlineLevel="1">
      <c r="B124" s="655">
        <v>121</v>
      </c>
      <c r="C124" s="24" t="s">
        <v>421</v>
      </c>
      <c r="D124" s="656" t="s">
        <v>2743</v>
      </c>
      <c r="E124" s="661" t="s">
        <v>853</v>
      </c>
      <c r="F124" s="740">
        <v>2019</v>
      </c>
      <c r="G124" s="657" t="s">
        <v>1104</v>
      </c>
      <c r="H124" s="884" t="s">
        <v>218</v>
      </c>
      <c r="I124" s="14" t="s">
        <v>76</v>
      </c>
      <c r="J124" s="657" t="s">
        <v>430</v>
      </c>
      <c r="K124" s="800" t="s">
        <v>2949</v>
      </c>
      <c r="L124" s="767">
        <v>11763180</v>
      </c>
      <c r="M124" s="53">
        <v>7842120</v>
      </c>
      <c r="N124" s="823"/>
      <c r="O124" s="800"/>
      <c r="P124" s="590"/>
      <c r="Q124" s="590"/>
      <c r="R124" s="590"/>
      <c r="S124" s="879" t="s">
        <v>2388</v>
      </c>
      <c r="T124" s="53" t="s">
        <v>2388</v>
      </c>
      <c r="U124" s="53" t="s">
        <v>2388</v>
      </c>
      <c r="V124" s="744" t="s">
        <v>2388</v>
      </c>
      <c r="W124" s="756" t="s">
        <v>1250</v>
      </c>
      <c r="X124" s="128">
        <v>43817</v>
      </c>
      <c r="Y124" s="128">
        <v>43817</v>
      </c>
      <c r="Z124" s="128">
        <v>43832</v>
      </c>
      <c r="AA124" s="560">
        <v>43829</v>
      </c>
      <c r="AB124" s="789" t="s">
        <v>2948</v>
      </c>
      <c r="AC124" s="789" t="s">
        <v>2948</v>
      </c>
      <c r="AD124" s="14" t="s">
        <v>265</v>
      </c>
      <c r="AE124" s="14">
        <v>1078614075</v>
      </c>
      <c r="AF124" s="546" t="s">
        <v>303</v>
      </c>
      <c r="AG124" s="712" t="s">
        <v>2922</v>
      </c>
      <c r="AH124" s="20" t="s">
        <v>1938</v>
      </c>
    </row>
    <row r="125" spans="2:34" ht="20.25" customHeight="1" outlineLevel="1">
      <c r="B125" s="655">
        <v>122</v>
      </c>
      <c r="C125" s="24" t="s">
        <v>264</v>
      </c>
      <c r="D125" s="656" t="s">
        <v>2743</v>
      </c>
      <c r="E125" s="661" t="s">
        <v>854</v>
      </c>
      <c r="F125" s="740">
        <v>2019</v>
      </c>
      <c r="G125" s="657" t="s">
        <v>1104</v>
      </c>
      <c r="H125" s="41" t="s">
        <v>219</v>
      </c>
      <c r="I125" s="14" t="s">
        <v>76</v>
      </c>
      <c r="J125" s="657" t="s">
        <v>430</v>
      </c>
      <c r="K125" s="800" t="s">
        <v>2949</v>
      </c>
      <c r="L125" s="767">
        <v>11660000</v>
      </c>
      <c r="M125" s="53">
        <v>10500000</v>
      </c>
      <c r="N125" s="823"/>
      <c r="O125" s="800"/>
      <c r="P125" s="590"/>
      <c r="Q125" s="590"/>
      <c r="R125" s="590"/>
      <c r="S125" s="53" t="s">
        <v>2388</v>
      </c>
      <c r="T125" s="53" t="s">
        <v>2388</v>
      </c>
      <c r="U125" s="53" t="s">
        <v>2388</v>
      </c>
      <c r="V125" s="744" t="s">
        <v>2388</v>
      </c>
      <c r="W125" s="756" t="s">
        <v>1250</v>
      </c>
      <c r="X125" s="128">
        <v>43818</v>
      </c>
      <c r="Y125" s="128">
        <v>43818</v>
      </c>
      <c r="Z125" s="128">
        <v>43829</v>
      </c>
      <c r="AA125" s="560"/>
      <c r="AB125" s="789" t="s">
        <v>2948</v>
      </c>
      <c r="AC125" s="789" t="s">
        <v>2948</v>
      </c>
      <c r="AD125" s="14" t="s">
        <v>266</v>
      </c>
      <c r="AE125" s="73">
        <v>3668200264</v>
      </c>
      <c r="AF125" s="546" t="s">
        <v>1815</v>
      </c>
      <c r="AG125" s="712" t="s">
        <v>2923</v>
      </c>
      <c r="AH125" s="20" t="s">
        <v>1938</v>
      </c>
    </row>
    <row r="126" spans="2:34" ht="20.25" customHeight="1" outlineLevel="1">
      <c r="B126" s="655">
        <v>123</v>
      </c>
      <c r="C126" s="24" t="s">
        <v>421</v>
      </c>
      <c r="D126" s="656" t="s">
        <v>2743</v>
      </c>
      <c r="E126" s="661" t="s">
        <v>855</v>
      </c>
      <c r="F126" s="740">
        <v>2019</v>
      </c>
      <c r="G126" s="657" t="s">
        <v>1104</v>
      </c>
      <c r="H126" s="884" t="s">
        <v>222</v>
      </c>
      <c r="I126" s="14" t="s">
        <v>76</v>
      </c>
      <c r="J126" s="657" t="s">
        <v>430</v>
      </c>
      <c r="K126" s="800" t="s">
        <v>2949</v>
      </c>
      <c r="L126" s="767">
        <v>29920700</v>
      </c>
      <c r="M126" s="53">
        <v>29920700</v>
      </c>
      <c r="N126" s="823"/>
      <c r="O126" s="800"/>
      <c r="P126" s="590"/>
      <c r="Q126" s="590"/>
      <c r="R126" s="590"/>
      <c r="S126" s="879" t="s">
        <v>2388</v>
      </c>
      <c r="T126" s="53" t="s">
        <v>2388</v>
      </c>
      <c r="U126" s="53" t="s">
        <v>2388</v>
      </c>
      <c r="V126" s="744" t="s">
        <v>2388</v>
      </c>
      <c r="W126" s="756" t="s">
        <v>1250</v>
      </c>
      <c r="X126" s="128">
        <v>43823</v>
      </c>
      <c r="Y126" s="128">
        <v>43823</v>
      </c>
      <c r="Z126" s="128">
        <v>43838</v>
      </c>
      <c r="AA126" s="560">
        <v>43838</v>
      </c>
      <c r="AB126" s="789" t="s">
        <v>2948</v>
      </c>
      <c r="AC126" s="789" t="s">
        <v>2948</v>
      </c>
      <c r="AD126" s="14" t="s">
        <v>235</v>
      </c>
      <c r="AE126" s="14">
        <v>1068649926</v>
      </c>
      <c r="AF126" s="546" t="s">
        <v>276</v>
      </c>
      <c r="AG126" s="712" t="s">
        <v>2908</v>
      </c>
      <c r="AH126" s="20" t="s">
        <v>1798</v>
      </c>
    </row>
    <row r="127" spans="2:34" ht="20.25" customHeight="1" outlineLevel="1">
      <c r="B127" s="655">
        <v>124</v>
      </c>
      <c r="C127" s="24" t="s">
        <v>264</v>
      </c>
      <c r="D127" s="656" t="s">
        <v>2743</v>
      </c>
      <c r="E127" s="661" t="s">
        <v>856</v>
      </c>
      <c r="F127" s="740">
        <v>2019</v>
      </c>
      <c r="G127" s="657" t="s">
        <v>1104</v>
      </c>
      <c r="H127" s="884" t="s">
        <v>220</v>
      </c>
      <c r="I127" s="14" t="s">
        <v>76</v>
      </c>
      <c r="J127" s="657" t="s">
        <v>430</v>
      </c>
      <c r="K127" s="800" t="s">
        <v>2949</v>
      </c>
      <c r="L127" s="767">
        <v>43198000</v>
      </c>
      <c r="M127" s="53">
        <v>43198000</v>
      </c>
      <c r="N127" s="823"/>
      <c r="O127" s="800"/>
      <c r="P127" s="590"/>
      <c r="Q127" s="590"/>
      <c r="R127" s="590"/>
      <c r="S127" s="53" t="s">
        <v>2388</v>
      </c>
      <c r="T127" s="53" t="s">
        <v>2388</v>
      </c>
      <c r="U127" s="53" t="s">
        <v>2388</v>
      </c>
      <c r="V127" s="744" t="s">
        <v>2388</v>
      </c>
      <c r="W127" s="756" t="s">
        <v>1250</v>
      </c>
      <c r="X127" s="128">
        <v>43825</v>
      </c>
      <c r="Y127" s="128">
        <v>43825</v>
      </c>
      <c r="Z127" s="128">
        <v>43853</v>
      </c>
      <c r="AA127" s="560"/>
      <c r="AB127" s="789" t="s">
        <v>2948</v>
      </c>
      <c r="AC127" s="789" t="s">
        <v>2948</v>
      </c>
      <c r="AD127" s="14" t="s">
        <v>267</v>
      </c>
      <c r="AE127" s="73">
        <v>1208656011</v>
      </c>
      <c r="AF127" s="546" t="s">
        <v>305</v>
      </c>
      <c r="AG127" s="712" t="s">
        <v>2924</v>
      </c>
      <c r="AH127" s="20" t="s">
        <v>1798</v>
      </c>
    </row>
    <row r="128" spans="2:34" ht="20.25" customHeight="1" outlineLevel="1">
      <c r="B128" s="655">
        <v>125</v>
      </c>
      <c r="C128" s="24" t="s">
        <v>264</v>
      </c>
      <c r="D128" s="656" t="s">
        <v>2743</v>
      </c>
      <c r="E128" s="661" t="s">
        <v>857</v>
      </c>
      <c r="F128" s="740">
        <v>2019</v>
      </c>
      <c r="G128" s="657" t="s">
        <v>1104</v>
      </c>
      <c r="H128" s="885" t="s">
        <v>221</v>
      </c>
      <c r="I128" s="14" t="s">
        <v>76</v>
      </c>
      <c r="J128" s="657" t="s">
        <v>430</v>
      </c>
      <c r="K128" s="800" t="s">
        <v>2949</v>
      </c>
      <c r="L128" s="767">
        <v>5100000</v>
      </c>
      <c r="M128" s="53">
        <v>5100000</v>
      </c>
      <c r="N128" s="823"/>
      <c r="O128" s="800"/>
      <c r="P128" s="590"/>
      <c r="Q128" s="590"/>
      <c r="R128" s="590"/>
      <c r="S128" s="53" t="s">
        <v>2388</v>
      </c>
      <c r="T128" s="53" t="s">
        <v>2388</v>
      </c>
      <c r="U128" s="53" t="s">
        <v>2388</v>
      </c>
      <c r="V128" s="744" t="s">
        <v>2388</v>
      </c>
      <c r="W128" s="756" t="s">
        <v>1250</v>
      </c>
      <c r="X128" s="128">
        <v>43825</v>
      </c>
      <c r="Y128" s="128">
        <v>43825</v>
      </c>
      <c r="Z128" s="128">
        <v>43830</v>
      </c>
      <c r="AA128" s="560">
        <v>43829</v>
      </c>
      <c r="AB128" s="789" t="s">
        <v>2948</v>
      </c>
      <c r="AC128" s="789" t="s">
        <v>2948</v>
      </c>
      <c r="AD128" s="14" t="s">
        <v>266</v>
      </c>
      <c r="AE128" s="73">
        <v>3668200264</v>
      </c>
      <c r="AF128" s="546" t="s">
        <v>1815</v>
      </c>
      <c r="AG128" s="712" t="s">
        <v>2923</v>
      </c>
      <c r="AH128" s="20" t="s">
        <v>1938</v>
      </c>
    </row>
    <row r="129" spans="2:61" ht="20.25" customHeight="1" outlineLevel="1">
      <c r="B129" s="655">
        <v>126</v>
      </c>
      <c r="C129" s="24" t="s">
        <v>421</v>
      </c>
      <c r="D129" s="656" t="s">
        <v>2745</v>
      </c>
      <c r="E129" s="661" t="s">
        <v>858</v>
      </c>
      <c r="F129" s="740">
        <v>2019</v>
      </c>
      <c r="G129" s="657" t="s">
        <v>1104</v>
      </c>
      <c r="H129" s="41" t="s">
        <v>223</v>
      </c>
      <c r="I129" s="14" t="s">
        <v>76</v>
      </c>
      <c r="J129" s="657" t="s">
        <v>430</v>
      </c>
      <c r="K129" s="800" t="s">
        <v>2949</v>
      </c>
      <c r="L129" s="767">
        <v>22000000</v>
      </c>
      <c r="M129" s="53">
        <v>19338000</v>
      </c>
      <c r="N129" s="823"/>
      <c r="O129" s="800"/>
      <c r="P129" s="590"/>
      <c r="Q129" s="590"/>
      <c r="R129" s="590"/>
      <c r="S129" s="53" t="s">
        <v>2388</v>
      </c>
      <c r="T129" s="53" t="s">
        <v>2388</v>
      </c>
      <c r="U129" s="53" t="s">
        <v>2388</v>
      </c>
      <c r="V129" s="744" t="s">
        <v>2388</v>
      </c>
      <c r="W129" s="756" t="s">
        <v>1250</v>
      </c>
      <c r="X129" s="128">
        <v>43829</v>
      </c>
      <c r="Y129" s="128">
        <v>43829</v>
      </c>
      <c r="Z129" s="128">
        <v>43861</v>
      </c>
      <c r="AA129" s="560"/>
      <c r="AB129" s="789" t="s">
        <v>2948</v>
      </c>
      <c r="AC129" s="789" t="s">
        <v>2948</v>
      </c>
      <c r="AD129" s="14" t="s">
        <v>253</v>
      </c>
      <c r="AE129" s="14">
        <v>2208752044</v>
      </c>
      <c r="AF129" s="546" t="s">
        <v>273</v>
      </c>
      <c r="AG129" s="712" t="s">
        <v>2901</v>
      </c>
      <c r="AH129" s="20" t="s">
        <v>1938</v>
      </c>
    </row>
    <row r="130" spans="2:61" ht="20.25" customHeight="1" outlineLevel="1">
      <c r="B130" s="655">
        <v>127</v>
      </c>
      <c r="C130" s="24" t="s">
        <v>421</v>
      </c>
      <c r="D130" s="656" t="s">
        <v>1905</v>
      </c>
      <c r="E130" s="661" t="s">
        <v>859</v>
      </c>
      <c r="F130" s="740">
        <v>2019</v>
      </c>
      <c r="G130" s="657" t="s">
        <v>1104</v>
      </c>
      <c r="H130" s="41" t="s">
        <v>224</v>
      </c>
      <c r="I130" s="14" t="s">
        <v>76</v>
      </c>
      <c r="J130" s="657" t="s">
        <v>430</v>
      </c>
      <c r="K130" s="800" t="s">
        <v>2949</v>
      </c>
      <c r="L130" s="767">
        <v>64900000</v>
      </c>
      <c r="M130" s="53">
        <v>56980000</v>
      </c>
      <c r="N130" s="823"/>
      <c r="O130" s="800"/>
      <c r="P130" s="590"/>
      <c r="Q130" s="590"/>
      <c r="R130" s="590"/>
      <c r="S130" s="53" t="s">
        <v>2388</v>
      </c>
      <c r="T130" s="53" t="s">
        <v>2388</v>
      </c>
      <c r="U130" s="53" t="s">
        <v>2388</v>
      </c>
      <c r="V130" s="744" t="s">
        <v>2388</v>
      </c>
      <c r="W130" s="756" t="s">
        <v>1250</v>
      </c>
      <c r="X130" s="128">
        <v>43829</v>
      </c>
      <c r="Y130" s="128">
        <v>43829</v>
      </c>
      <c r="Z130" s="128">
        <v>43875</v>
      </c>
      <c r="AA130" s="560"/>
      <c r="AB130" s="789" t="s">
        <v>2948</v>
      </c>
      <c r="AC130" s="789" t="s">
        <v>2948</v>
      </c>
      <c r="AD130" s="14" t="s">
        <v>253</v>
      </c>
      <c r="AE130" s="14">
        <v>2208752044</v>
      </c>
      <c r="AF130" s="546" t="s">
        <v>273</v>
      </c>
      <c r="AG130" s="712" t="s">
        <v>2901</v>
      </c>
      <c r="AH130" s="20" t="s">
        <v>1798</v>
      </c>
    </row>
    <row r="131" spans="2:61" ht="20.25" customHeight="1" outlineLevel="1">
      <c r="B131" s="655">
        <v>128</v>
      </c>
      <c r="C131" s="24" t="s">
        <v>421</v>
      </c>
      <c r="D131" s="656" t="s">
        <v>1759</v>
      </c>
      <c r="E131" s="661" t="s">
        <v>860</v>
      </c>
      <c r="F131" s="740">
        <v>2019</v>
      </c>
      <c r="G131" s="657" t="s">
        <v>1104</v>
      </c>
      <c r="H131" s="41" t="s">
        <v>225</v>
      </c>
      <c r="I131" s="14" t="s">
        <v>76</v>
      </c>
      <c r="J131" s="657" t="s">
        <v>430</v>
      </c>
      <c r="K131" s="800" t="s">
        <v>2949</v>
      </c>
      <c r="L131" s="767">
        <v>46200000</v>
      </c>
      <c r="M131" s="53">
        <v>41800000</v>
      </c>
      <c r="N131" s="823"/>
      <c r="O131" s="800"/>
      <c r="P131" s="590"/>
      <c r="Q131" s="590"/>
      <c r="R131" s="590"/>
      <c r="S131" s="53" t="s">
        <v>2388</v>
      </c>
      <c r="T131" s="53" t="s">
        <v>2388</v>
      </c>
      <c r="U131" s="53" t="s">
        <v>2388</v>
      </c>
      <c r="V131" s="744" t="s">
        <v>2388</v>
      </c>
      <c r="W131" s="756" t="s">
        <v>1250</v>
      </c>
      <c r="X131" s="128">
        <v>43829</v>
      </c>
      <c r="Y131" s="128">
        <v>43829</v>
      </c>
      <c r="Z131" s="128">
        <v>43861</v>
      </c>
      <c r="AA131" s="560">
        <v>43830</v>
      </c>
      <c r="AB131" s="789" t="s">
        <v>2948</v>
      </c>
      <c r="AC131" s="789" t="s">
        <v>2948</v>
      </c>
      <c r="AD131" s="14" t="s">
        <v>259</v>
      </c>
      <c r="AE131" s="73">
        <v>1288636042</v>
      </c>
      <c r="AF131" s="546" t="s">
        <v>296</v>
      </c>
      <c r="AG131" s="707" t="s">
        <v>2405</v>
      </c>
      <c r="AH131" s="20" t="s">
        <v>1798</v>
      </c>
    </row>
    <row r="132" spans="2:61" ht="20.25" customHeight="1" outlineLevel="1">
      <c r="B132" s="655">
        <v>129</v>
      </c>
      <c r="C132" s="24" t="s">
        <v>421</v>
      </c>
      <c r="D132" s="656" t="s">
        <v>1759</v>
      </c>
      <c r="E132" s="661" t="s">
        <v>861</v>
      </c>
      <c r="F132" s="740">
        <v>2019</v>
      </c>
      <c r="G132" s="657" t="s">
        <v>1104</v>
      </c>
      <c r="H132" s="41" t="s">
        <v>226</v>
      </c>
      <c r="I132" s="14" t="s">
        <v>76</v>
      </c>
      <c r="J132" s="657" t="s">
        <v>430</v>
      </c>
      <c r="K132" s="800" t="s">
        <v>2949</v>
      </c>
      <c r="L132" s="767">
        <v>38563800</v>
      </c>
      <c r="M132" s="53">
        <v>33946000</v>
      </c>
      <c r="N132" s="823"/>
      <c r="O132" s="800"/>
      <c r="P132" s="590"/>
      <c r="Q132" s="590"/>
      <c r="R132" s="590"/>
      <c r="S132" s="53" t="s">
        <v>2388</v>
      </c>
      <c r="T132" s="53" t="s">
        <v>2388</v>
      </c>
      <c r="U132" s="53" t="s">
        <v>2388</v>
      </c>
      <c r="V132" s="744" t="s">
        <v>2388</v>
      </c>
      <c r="W132" s="756" t="s">
        <v>1250</v>
      </c>
      <c r="X132" s="128">
        <v>43829</v>
      </c>
      <c r="Y132" s="128">
        <v>43829</v>
      </c>
      <c r="Z132" s="128">
        <v>43875</v>
      </c>
      <c r="AA132" s="560">
        <v>43830</v>
      </c>
      <c r="AB132" s="789" t="s">
        <v>2948</v>
      </c>
      <c r="AC132" s="789" t="s">
        <v>2948</v>
      </c>
      <c r="AD132" s="14" t="s">
        <v>259</v>
      </c>
      <c r="AE132" s="73">
        <v>1288636042</v>
      </c>
      <c r="AF132" s="546" t="s">
        <v>296</v>
      </c>
      <c r="AG132" s="707" t="s">
        <v>2405</v>
      </c>
      <c r="AH132" s="20" t="s">
        <v>1798</v>
      </c>
    </row>
    <row r="133" spans="2:61" ht="20.25" customHeight="1" outlineLevel="1">
      <c r="B133" s="655">
        <v>130</v>
      </c>
      <c r="C133" s="24" t="s">
        <v>421</v>
      </c>
      <c r="D133" s="656" t="s">
        <v>1906</v>
      </c>
      <c r="E133" s="661" t="s">
        <v>1845</v>
      </c>
      <c r="F133" s="740">
        <v>2019</v>
      </c>
      <c r="G133" s="657" t="s">
        <v>1104</v>
      </c>
      <c r="H133" s="41" t="s">
        <v>227</v>
      </c>
      <c r="I133" s="24" t="s">
        <v>1828</v>
      </c>
      <c r="J133" s="796" t="s">
        <v>2961</v>
      </c>
      <c r="K133" s="800" t="s">
        <v>2949</v>
      </c>
      <c r="L133" s="767">
        <v>116008200</v>
      </c>
      <c r="M133" s="53">
        <v>104500000</v>
      </c>
      <c r="N133" s="823"/>
      <c r="O133" s="800"/>
      <c r="P133" s="590"/>
      <c r="Q133" s="590"/>
      <c r="R133" s="590"/>
      <c r="S133" s="53" t="s">
        <v>2759</v>
      </c>
      <c r="T133" s="557">
        <v>43816</v>
      </c>
      <c r="U133" s="557">
        <v>43823</v>
      </c>
      <c r="V133" s="744" t="s">
        <v>2755</v>
      </c>
      <c r="W133" s="756" t="s">
        <v>1250</v>
      </c>
      <c r="X133" s="120">
        <v>43829</v>
      </c>
      <c r="Y133" s="120">
        <v>43829</v>
      </c>
      <c r="Z133" s="120">
        <v>43843</v>
      </c>
      <c r="AA133" s="560">
        <v>43830</v>
      </c>
      <c r="AB133" s="790" t="s">
        <v>2948</v>
      </c>
      <c r="AC133" s="790" t="s">
        <v>2948</v>
      </c>
      <c r="AD133" s="14" t="s">
        <v>268</v>
      </c>
      <c r="AE133" s="73">
        <v>1148193049</v>
      </c>
      <c r="AF133" s="546" t="s">
        <v>307</v>
      </c>
      <c r="AG133" s="417" t="s">
        <v>2602</v>
      </c>
      <c r="AH133" s="20" t="s">
        <v>1799</v>
      </c>
    </row>
    <row r="134" spans="2:61" ht="20.25" customHeight="1" outlineLevel="1">
      <c r="B134" s="655">
        <v>131</v>
      </c>
      <c r="C134" s="24" t="s">
        <v>421</v>
      </c>
      <c r="D134" s="656" t="s">
        <v>1905</v>
      </c>
      <c r="E134" s="661" t="s">
        <v>1846</v>
      </c>
      <c r="F134" s="740">
        <v>2019</v>
      </c>
      <c r="G134" s="657" t="s">
        <v>1104</v>
      </c>
      <c r="H134" s="41" t="s">
        <v>2967</v>
      </c>
      <c r="I134" s="14" t="s">
        <v>76</v>
      </c>
      <c r="J134" s="657" t="s">
        <v>430</v>
      </c>
      <c r="K134" s="800" t="s">
        <v>2949</v>
      </c>
      <c r="L134" s="767">
        <v>148148000</v>
      </c>
      <c r="M134" s="53">
        <v>133200000</v>
      </c>
      <c r="N134" s="823"/>
      <c r="O134" s="800"/>
      <c r="P134" s="590"/>
      <c r="Q134" s="590"/>
      <c r="R134" s="590"/>
      <c r="S134" s="53" t="s">
        <v>2388</v>
      </c>
      <c r="T134" s="557" t="s">
        <v>2388</v>
      </c>
      <c r="U134" s="557" t="s">
        <v>2388</v>
      </c>
      <c r="V134" s="744" t="s">
        <v>2388</v>
      </c>
      <c r="W134" s="756" t="s">
        <v>1250</v>
      </c>
      <c r="X134" s="128">
        <v>43829</v>
      </c>
      <c r="Y134" s="128">
        <v>43829</v>
      </c>
      <c r="Z134" s="128">
        <v>43836</v>
      </c>
      <c r="AA134" s="560">
        <v>43829</v>
      </c>
      <c r="AB134" s="789" t="s">
        <v>2948</v>
      </c>
      <c r="AC134" s="789" t="s">
        <v>2948</v>
      </c>
      <c r="AD134" s="14" t="s">
        <v>269</v>
      </c>
      <c r="AE134" s="14">
        <v>1358194900</v>
      </c>
      <c r="AF134" s="546" t="s">
        <v>308</v>
      </c>
      <c r="AG134" s="712" t="s">
        <v>2925</v>
      </c>
      <c r="AH134" s="20" t="s">
        <v>1798</v>
      </c>
    </row>
    <row r="135" spans="2:61" ht="20.25" customHeight="1" outlineLevel="1" thickBot="1">
      <c r="B135" s="886">
        <v>132</v>
      </c>
      <c r="C135" s="677" t="s">
        <v>421</v>
      </c>
      <c r="D135" s="703" t="s">
        <v>2743</v>
      </c>
      <c r="E135" s="678" t="s">
        <v>1847</v>
      </c>
      <c r="F135" s="887">
        <v>2019</v>
      </c>
      <c r="G135" s="679" t="s">
        <v>1134</v>
      </c>
      <c r="H135" s="692" t="s">
        <v>1790</v>
      </c>
      <c r="I135" s="677" t="s">
        <v>975</v>
      </c>
      <c r="J135" s="798" t="s">
        <v>1296</v>
      </c>
      <c r="K135" s="768">
        <v>99947500</v>
      </c>
      <c r="L135" s="768">
        <v>100000000</v>
      </c>
      <c r="M135" s="681">
        <v>95700000</v>
      </c>
      <c r="N135" s="888">
        <v>43991</v>
      </c>
      <c r="O135" s="768">
        <v>0</v>
      </c>
      <c r="P135" s="721"/>
      <c r="Q135" s="721"/>
      <c r="R135" s="721"/>
      <c r="S135" s="681" t="s">
        <v>2760</v>
      </c>
      <c r="T135" s="693">
        <v>43816</v>
      </c>
      <c r="U135" s="693">
        <v>43822</v>
      </c>
      <c r="V135" s="748"/>
      <c r="W135" s="763">
        <v>2</v>
      </c>
      <c r="X135" s="693">
        <v>43829</v>
      </c>
      <c r="Y135" s="693">
        <v>43829</v>
      </c>
      <c r="Z135" s="693">
        <v>43951</v>
      </c>
      <c r="AA135" s="778">
        <v>43950</v>
      </c>
      <c r="AB135" s="778">
        <v>43963</v>
      </c>
      <c r="AC135" s="778">
        <v>43950</v>
      </c>
      <c r="AD135" s="694" t="s">
        <v>532</v>
      </c>
      <c r="AE135" s="694">
        <v>1108195540</v>
      </c>
      <c r="AF135" s="736" t="s">
        <v>1800</v>
      </c>
      <c r="AG135" s="715" t="s">
        <v>2926</v>
      </c>
      <c r="AH135" s="680" t="s">
        <v>1740</v>
      </c>
    </row>
    <row r="136" spans="2:61" s="652" customFormat="1" ht="20.25" customHeight="1" thickTop="1">
      <c r="B136" s="855">
        <v>133</v>
      </c>
      <c r="C136" s="49" t="s">
        <v>421</v>
      </c>
      <c r="D136" s="49" t="s">
        <v>2743</v>
      </c>
      <c r="E136" s="665" t="s">
        <v>1351</v>
      </c>
      <c r="F136" s="742">
        <v>2020</v>
      </c>
      <c r="G136" s="686" t="s">
        <v>1134</v>
      </c>
      <c r="H136" s="687" t="s">
        <v>1480</v>
      </c>
      <c r="I136" s="49" t="s">
        <v>1828</v>
      </c>
      <c r="J136" s="799" t="s">
        <v>2968</v>
      </c>
      <c r="K136" s="803" t="s">
        <v>2949</v>
      </c>
      <c r="L136" s="769">
        <v>70000000</v>
      </c>
      <c r="M136" s="105">
        <v>38603900</v>
      </c>
      <c r="N136" s="824" t="s">
        <v>429</v>
      </c>
      <c r="O136" s="824" t="s">
        <v>429</v>
      </c>
      <c r="P136" s="722"/>
      <c r="Q136" s="722"/>
      <c r="R136" s="722"/>
      <c r="S136" s="705">
        <v>20200314685</v>
      </c>
      <c r="T136" s="621">
        <v>43899</v>
      </c>
      <c r="U136" s="621">
        <v>43910</v>
      </c>
      <c r="V136" s="749" t="s">
        <v>2757</v>
      </c>
      <c r="W136" s="758" t="s">
        <v>1250</v>
      </c>
      <c r="X136" s="666">
        <v>43831</v>
      </c>
      <c r="Y136" s="666">
        <v>43915</v>
      </c>
      <c r="Z136" s="666">
        <v>44280</v>
      </c>
      <c r="AA136" s="889" t="s">
        <v>2969</v>
      </c>
      <c r="AB136" s="889" t="s">
        <v>2969</v>
      </c>
      <c r="AC136" s="889" t="s">
        <v>2969</v>
      </c>
      <c r="AD136" s="49" t="s">
        <v>1827</v>
      </c>
      <c r="AE136" s="49">
        <v>1028132035</v>
      </c>
      <c r="AF136" s="737" t="s">
        <v>1832</v>
      </c>
      <c r="AG136" s="607" t="s">
        <v>2412</v>
      </c>
      <c r="AH136" s="613" t="s">
        <v>1799</v>
      </c>
      <c r="AJ136" s="653" t="s">
        <v>1479</v>
      </c>
      <c r="AK136" s="653"/>
      <c r="AL136" s="653"/>
      <c r="AM136" s="653"/>
      <c r="AN136" s="653"/>
      <c r="AO136" s="653"/>
      <c r="AP136" s="653"/>
      <c r="AQ136" s="653"/>
      <c r="AR136" s="653"/>
      <c r="AS136" s="653"/>
      <c r="AT136" s="653"/>
      <c r="AU136" s="653"/>
      <c r="AV136" s="653"/>
      <c r="AW136" s="653"/>
      <c r="AX136" s="653"/>
      <c r="AY136" s="653"/>
      <c r="AZ136" s="653"/>
      <c r="BA136" s="653"/>
      <c r="BB136" s="653"/>
      <c r="BC136" s="653"/>
      <c r="BD136" s="653"/>
      <c r="BE136" s="653"/>
      <c r="BF136" s="653"/>
      <c r="BG136" s="653"/>
      <c r="BH136" s="653"/>
      <c r="BI136" s="653"/>
    </row>
    <row r="137" spans="2:61" s="653" customFormat="1" ht="20.25" customHeight="1">
      <c r="B137" s="655">
        <v>134</v>
      </c>
      <c r="C137" s="24" t="s">
        <v>421</v>
      </c>
      <c r="D137" s="656" t="s">
        <v>2746</v>
      </c>
      <c r="E137" s="661" t="s">
        <v>1256</v>
      </c>
      <c r="F137" s="740">
        <v>2020</v>
      </c>
      <c r="G137" s="658" t="s">
        <v>1134</v>
      </c>
      <c r="H137" s="42" t="s">
        <v>1481</v>
      </c>
      <c r="I137" s="24" t="s">
        <v>486</v>
      </c>
      <c r="J137" s="658" t="s">
        <v>430</v>
      </c>
      <c r="K137" s="800" t="s">
        <v>2949</v>
      </c>
      <c r="L137" s="890">
        <v>7900000</v>
      </c>
      <c r="M137" s="53">
        <v>7900000</v>
      </c>
      <c r="N137" s="777" t="s">
        <v>429</v>
      </c>
      <c r="O137" s="777" t="s">
        <v>429</v>
      </c>
      <c r="P137" s="723"/>
      <c r="Q137" s="723"/>
      <c r="R137" s="723"/>
      <c r="S137" s="557" t="s">
        <v>2388</v>
      </c>
      <c r="T137" s="557" t="s">
        <v>2388</v>
      </c>
      <c r="U137" s="557" t="s">
        <v>2388</v>
      </c>
      <c r="V137" s="750" t="s">
        <v>2388</v>
      </c>
      <c r="W137" s="756" t="s">
        <v>1250</v>
      </c>
      <c r="X137" s="62">
        <v>43994</v>
      </c>
      <c r="Y137" s="62">
        <v>43994</v>
      </c>
      <c r="Z137" s="62">
        <v>44012</v>
      </c>
      <c r="AA137" s="891">
        <v>44089</v>
      </c>
      <c r="AB137" s="547" t="s">
        <v>430</v>
      </c>
      <c r="AC137" s="616" t="s">
        <v>2970</v>
      </c>
      <c r="AD137" s="539" t="s">
        <v>1826</v>
      </c>
      <c r="AE137" s="73">
        <v>2118827820</v>
      </c>
      <c r="AF137" s="546" t="s">
        <v>1489</v>
      </c>
      <c r="AG137" s="712" t="s">
        <v>2927</v>
      </c>
      <c r="AH137" s="20" t="s">
        <v>1938</v>
      </c>
    </row>
    <row r="138" spans="2:61" s="653" customFormat="1" ht="20.25" customHeight="1">
      <c r="B138" s="655">
        <v>135</v>
      </c>
      <c r="C138" s="24" t="s">
        <v>421</v>
      </c>
      <c r="D138" s="24" t="s">
        <v>2743</v>
      </c>
      <c r="E138" s="661" t="s">
        <v>1263</v>
      </c>
      <c r="F138" s="740">
        <v>2020</v>
      </c>
      <c r="G138" s="658" t="s">
        <v>1134</v>
      </c>
      <c r="H138" s="42" t="s">
        <v>1482</v>
      </c>
      <c r="I138" s="24" t="s">
        <v>486</v>
      </c>
      <c r="J138" s="658" t="s">
        <v>430</v>
      </c>
      <c r="K138" s="800" t="s">
        <v>2949</v>
      </c>
      <c r="L138" s="892">
        <v>44800000</v>
      </c>
      <c r="M138" s="53">
        <v>44800000</v>
      </c>
      <c r="N138" s="708">
        <v>44186</v>
      </c>
      <c r="O138" s="893">
        <v>44520000</v>
      </c>
      <c r="P138" s="723"/>
      <c r="Q138" s="723"/>
      <c r="R138" s="723"/>
      <c r="S138" s="557" t="s">
        <v>2388</v>
      </c>
      <c r="T138" s="557" t="s">
        <v>2388</v>
      </c>
      <c r="U138" s="557" t="s">
        <v>2388</v>
      </c>
      <c r="V138" s="750" t="s">
        <v>2388</v>
      </c>
      <c r="W138" s="756" t="s">
        <v>1250</v>
      </c>
      <c r="X138" s="62">
        <v>44036</v>
      </c>
      <c r="Y138" s="62">
        <v>44036</v>
      </c>
      <c r="Z138" s="62">
        <v>44165</v>
      </c>
      <c r="AA138" s="547" t="s">
        <v>430</v>
      </c>
      <c r="AB138" s="617" t="s">
        <v>430</v>
      </c>
      <c r="AC138" s="616" t="s">
        <v>2970</v>
      </c>
      <c r="AD138" s="539" t="s">
        <v>1728</v>
      </c>
      <c r="AE138" s="73">
        <v>1289031404</v>
      </c>
      <c r="AF138" s="546" t="s">
        <v>1831</v>
      </c>
      <c r="AG138" s="712" t="s">
        <v>2427</v>
      </c>
      <c r="AH138" s="20" t="s">
        <v>1798</v>
      </c>
    </row>
    <row r="139" spans="2:61" s="653" customFormat="1" ht="20.25" customHeight="1">
      <c r="B139" s="655">
        <v>136</v>
      </c>
      <c r="C139" s="24" t="s">
        <v>421</v>
      </c>
      <c r="D139" s="24" t="s">
        <v>2743</v>
      </c>
      <c r="E139" s="661" t="s">
        <v>869</v>
      </c>
      <c r="F139" s="740">
        <v>2020</v>
      </c>
      <c r="G139" s="658" t="s">
        <v>609</v>
      </c>
      <c r="H139" s="42" t="s">
        <v>1110</v>
      </c>
      <c r="I139" s="24" t="s">
        <v>486</v>
      </c>
      <c r="J139" s="658" t="s">
        <v>430</v>
      </c>
      <c r="K139" s="800" t="s">
        <v>2949</v>
      </c>
      <c r="L139" s="893">
        <v>19800000</v>
      </c>
      <c r="M139" s="53">
        <v>19800000</v>
      </c>
      <c r="N139" s="777" t="s">
        <v>429</v>
      </c>
      <c r="O139" s="777" t="s">
        <v>429</v>
      </c>
      <c r="P139" s="723"/>
      <c r="Q139" s="723"/>
      <c r="R139" s="723"/>
      <c r="S139" s="557" t="s">
        <v>2388</v>
      </c>
      <c r="T139" s="557" t="s">
        <v>2388</v>
      </c>
      <c r="U139" s="557" t="s">
        <v>2388</v>
      </c>
      <c r="V139" s="750" t="s">
        <v>2388</v>
      </c>
      <c r="W139" s="756" t="s">
        <v>1250</v>
      </c>
      <c r="X139" s="52">
        <v>43875</v>
      </c>
      <c r="Y139" s="52">
        <v>43875</v>
      </c>
      <c r="Z139" s="52">
        <v>43889</v>
      </c>
      <c r="AA139" s="891">
        <v>43914</v>
      </c>
      <c r="AB139" s="792" t="s">
        <v>2948</v>
      </c>
      <c r="AC139" s="792" t="s">
        <v>2948</v>
      </c>
      <c r="AD139" s="24" t="s">
        <v>1113</v>
      </c>
      <c r="AE139" s="24">
        <v>2228600147</v>
      </c>
      <c r="AF139" s="546" t="s">
        <v>1801</v>
      </c>
      <c r="AG139" s="712" t="s">
        <v>2928</v>
      </c>
      <c r="AH139" s="20" t="s">
        <v>1938</v>
      </c>
    </row>
    <row r="140" spans="2:61" s="653" customFormat="1" ht="20.25" customHeight="1">
      <c r="B140" s="655">
        <v>137</v>
      </c>
      <c r="C140" s="24" t="s">
        <v>421</v>
      </c>
      <c r="D140" s="24" t="s">
        <v>2743</v>
      </c>
      <c r="E140" s="661" t="s">
        <v>870</v>
      </c>
      <c r="F140" s="740">
        <v>2020</v>
      </c>
      <c r="G140" s="658" t="s">
        <v>609</v>
      </c>
      <c r="H140" s="42" t="s">
        <v>1112</v>
      </c>
      <c r="I140" s="24" t="s">
        <v>486</v>
      </c>
      <c r="J140" s="658" t="s">
        <v>430</v>
      </c>
      <c r="K140" s="800" t="s">
        <v>2949</v>
      </c>
      <c r="L140" s="893">
        <v>16100000</v>
      </c>
      <c r="M140" s="53">
        <v>16100000</v>
      </c>
      <c r="N140" s="777" t="s">
        <v>429</v>
      </c>
      <c r="O140" s="777" t="s">
        <v>429</v>
      </c>
      <c r="P140" s="723"/>
      <c r="Q140" s="723"/>
      <c r="R140" s="723"/>
      <c r="S140" s="557" t="s">
        <v>2388</v>
      </c>
      <c r="T140" s="557" t="s">
        <v>2388</v>
      </c>
      <c r="U140" s="557" t="s">
        <v>2388</v>
      </c>
      <c r="V140" s="750" t="s">
        <v>2388</v>
      </c>
      <c r="W140" s="756" t="s">
        <v>1250</v>
      </c>
      <c r="X140" s="52">
        <v>43875</v>
      </c>
      <c r="Y140" s="52">
        <v>43875</v>
      </c>
      <c r="Z140" s="52">
        <v>43889</v>
      </c>
      <c r="AA140" s="891">
        <v>43914</v>
      </c>
      <c r="AB140" s="792" t="s">
        <v>2948</v>
      </c>
      <c r="AC140" s="792" t="s">
        <v>2948</v>
      </c>
      <c r="AD140" s="24" t="s">
        <v>1114</v>
      </c>
      <c r="AE140" s="24">
        <v>8908800395</v>
      </c>
      <c r="AF140" s="546" t="s">
        <v>617</v>
      </c>
      <c r="AG140" s="712" t="s">
        <v>2929</v>
      </c>
      <c r="AH140" s="20" t="s">
        <v>1938</v>
      </c>
    </row>
    <row r="141" spans="2:61" s="653" customFormat="1" ht="20.25" customHeight="1">
      <c r="B141" s="655">
        <v>138</v>
      </c>
      <c r="C141" s="24" t="s">
        <v>2742</v>
      </c>
      <c r="D141" s="24" t="s">
        <v>2743</v>
      </c>
      <c r="E141" s="661" t="s">
        <v>1352</v>
      </c>
      <c r="F141" s="740">
        <v>2020</v>
      </c>
      <c r="G141" s="658" t="s">
        <v>1134</v>
      </c>
      <c r="H141" s="42" t="s">
        <v>1154</v>
      </c>
      <c r="I141" s="24" t="s">
        <v>486</v>
      </c>
      <c r="J141" s="658" t="s">
        <v>430</v>
      </c>
      <c r="K141" s="800" t="s">
        <v>2949</v>
      </c>
      <c r="L141" s="894">
        <v>1848000</v>
      </c>
      <c r="M141" s="53">
        <v>1848000</v>
      </c>
      <c r="N141" s="777" t="s">
        <v>429</v>
      </c>
      <c r="O141" s="777" t="s">
        <v>429</v>
      </c>
      <c r="P141" s="723"/>
      <c r="Q141" s="723"/>
      <c r="R141" s="723"/>
      <c r="S141" s="557" t="s">
        <v>2388</v>
      </c>
      <c r="T141" s="557" t="s">
        <v>2388</v>
      </c>
      <c r="U141" s="557" t="s">
        <v>2388</v>
      </c>
      <c r="V141" s="750" t="s">
        <v>2388</v>
      </c>
      <c r="W141" s="756" t="s">
        <v>1250</v>
      </c>
      <c r="X141" s="62">
        <v>43831</v>
      </c>
      <c r="Y141" s="62">
        <v>43831</v>
      </c>
      <c r="Z141" s="62">
        <v>44196</v>
      </c>
      <c r="AA141" s="895" t="s">
        <v>2971</v>
      </c>
      <c r="AB141" s="895" t="s">
        <v>2971</v>
      </c>
      <c r="AC141" s="895" t="s">
        <v>2971</v>
      </c>
      <c r="AD141" s="539" t="s">
        <v>1137</v>
      </c>
      <c r="AE141" s="73">
        <v>1081458443</v>
      </c>
      <c r="AF141" s="546" t="s">
        <v>560</v>
      </c>
      <c r="AG141" s="712" t="s">
        <v>2396</v>
      </c>
      <c r="AH141" s="20" t="s">
        <v>1938</v>
      </c>
    </row>
    <row r="142" spans="2:61" s="653" customFormat="1" ht="20.25" customHeight="1">
      <c r="B142" s="655">
        <v>139</v>
      </c>
      <c r="C142" s="24" t="s">
        <v>421</v>
      </c>
      <c r="D142" s="24" t="s">
        <v>2746</v>
      </c>
      <c r="E142" s="661" t="s">
        <v>863</v>
      </c>
      <c r="F142" s="740">
        <v>2020</v>
      </c>
      <c r="G142" s="658" t="s">
        <v>1134</v>
      </c>
      <c r="H142" s="42" t="s">
        <v>1156</v>
      </c>
      <c r="I142" s="24" t="s">
        <v>486</v>
      </c>
      <c r="J142" s="658" t="s">
        <v>430</v>
      </c>
      <c r="K142" s="800" t="s">
        <v>2949</v>
      </c>
      <c r="L142" s="894">
        <v>4200000</v>
      </c>
      <c r="M142" s="53">
        <v>3780000</v>
      </c>
      <c r="N142" s="777" t="s">
        <v>429</v>
      </c>
      <c r="O142" s="777" t="s">
        <v>429</v>
      </c>
      <c r="P142" s="723"/>
      <c r="Q142" s="723"/>
      <c r="R142" s="723"/>
      <c r="S142" s="557" t="s">
        <v>2388</v>
      </c>
      <c r="T142" s="557" t="s">
        <v>2388</v>
      </c>
      <c r="U142" s="557" t="s">
        <v>2388</v>
      </c>
      <c r="V142" s="750" t="s">
        <v>2388</v>
      </c>
      <c r="W142" s="756" t="s">
        <v>1250</v>
      </c>
      <c r="X142" s="62">
        <v>43831</v>
      </c>
      <c r="Y142" s="62">
        <v>43831</v>
      </c>
      <c r="Z142" s="62">
        <v>44196</v>
      </c>
      <c r="AA142" s="896" t="s">
        <v>430</v>
      </c>
      <c r="AB142" s="897"/>
      <c r="AC142" s="897"/>
      <c r="AD142" s="539" t="s">
        <v>1201</v>
      </c>
      <c r="AE142" s="73">
        <v>1198210657</v>
      </c>
      <c r="AF142" s="546" t="s">
        <v>475</v>
      </c>
      <c r="AG142" s="712" t="s">
        <v>2930</v>
      </c>
      <c r="AH142" s="20" t="s">
        <v>1938</v>
      </c>
    </row>
    <row r="143" spans="2:61" s="653" customFormat="1" ht="20.25" customHeight="1">
      <c r="B143" s="655">
        <v>140</v>
      </c>
      <c r="C143" s="24" t="s">
        <v>2742</v>
      </c>
      <c r="D143" s="24" t="s">
        <v>2743</v>
      </c>
      <c r="E143" s="661" t="s">
        <v>866</v>
      </c>
      <c r="F143" s="740">
        <v>2020</v>
      </c>
      <c r="G143" s="658" t="s">
        <v>1134</v>
      </c>
      <c r="H143" s="42" t="s">
        <v>1158</v>
      </c>
      <c r="I143" s="24" t="s">
        <v>486</v>
      </c>
      <c r="J143" s="658" t="s">
        <v>430</v>
      </c>
      <c r="K143" s="800" t="s">
        <v>2949</v>
      </c>
      <c r="L143" s="894">
        <v>3960000</v>
      </c>
      <c r="M143" s="53">
        <v>3960000</v>
      </c>
      <c r="N143" s="777" t="s">
        <v>429</v>
      </c>
      <c r="O143" s="777" t="s">
        <v>429</v>
      </c>
      <c r="P143" s="723"/>
      <c r="Q143" s="723"/>
      <c r="R143" s="723"/>
      <c r="S143" s="557" t="s">
        <v>2388</v>
      </c>
      <c r="T143" s="557" t="s">
        <v>2388</v>
      </c>
      <c r="U143" s="557" t="s">
        <v>2388</v>
      </c>
      <c r="V143" s="750" t="s">
        <v>2388</v>
      </c>
      <c r="W143" s="756" t="s">
        <v>1250</v>
      </c>
      <c r="X143" s="62">
        <v>43831</v>
      </c>
      <c r="Y143" s="62">
        <v>43831</v>
      </c>
      <c r="Z143" s="62">
        <v>44196</v>
      </c>
      <c r="AA143" s="895" t="s">
        <v>2971</v>
      </c>
      <c r="AB143" s="895" t="s">
        <v>2971</v>
      </c>
      <c r="AC143" s="895" t="s">
        <v>2971</v>
      </c>
      <c r="AD143" s="539" t="s">
        <v>139</v>
      </c>
      <c r="AE143" s="73">
        <v>3018174419</v>
      </c>
      <c r="AF143" s="546" t="s">
        <v>461</v>
      </c>
      <c r="AG143" s="712" t="s">
        <v>2397</v>
      </c>
      <c r="AH143" s="20" t="s">
        <v>1938</v>
      </c>
    </row>
    <row r="144" spans="2:61" s="653" customFormat="1" ht="20.25" customHeight="1">
      <c r="B144" s="655">
        <v>141</v>
      </c>
      <c r="C144" s="24" t="s">
        <v>2742</v>
      </c>
      <c r="D144" s="24" t="s">
        <v>2743</v>
      </c>
      <c r="E144" s="661" t="s">
        <v>864</v>
      </c>
      <c r="F144" s="740">
        <v>2020</v>
      </c>
      <c r="G144" s="658" t="s">
        <v>1134</v>
      </c>
      <c r="H144" s="42" t="s">
        <v>1160</v>
      </c>
      <c r="I144" s="24" t="s">
        <v>486</v>
      </c>
      <c r="J144" s="658" t="s">
        <v>430</v>
      </c>
      <c r="K144" s="800" t="s">
        <v>2949</v>
      </c>
      <c r="L144" s="898">
        <v>9873600</v>
      </c>
      <c r="M144" s="53">
        <v>9873600</v>
      </c>
      <c r="N144" s="777" t="s">
        <v>429</v>
      </c>
      <c r="O144" s="777" t="s">
        <v>429</v>
      </c>
      <c r="P144" s="723"/>
      <c r="Q144" s="723"/>
      <c r="R144" s="723"/>
      <c r="S144" s="557" t="s">
        <v>2388</v>
      </c>
      <c r="T144" s="557" t="s">
        <v>2388</v>
      </c>
      <c r="U144" s="557" t="s">
        <v>2388</v>
      </c>
      <c r="V144" s="750" t="s">
        <v>2388</v>
      </c>
      <c r="W144" s="756" t="s">
        <v>1250</v>
      </c>
      <c r="X144" s="62">
        <v>43831</v>
      </c>
      <c r="Y144" s="62">
        <v>43831</v>
      </c>
      <c r="Z144" s="62">
        <v>44196</v>
      </c>
      <c r="AA144" s="895" t="s">
        <v>2971</v>
      </c>
      <c r="AB144" s="895" t="s">
        <v>2971</v>
      </c>
      <c r="AC144" s="895" t="s">
        <v>2971</v>
      </c>
      <c r="AD144" s="539" t="s">
        <v>32</v>
      </c>
      <c r="AE144" s="73">
        <v>1058658780</v>
      </c>
      <c r="AF144" s="546" t="s">
        <v>1824</v>
      </c>
      <c r="AG144" s="712" t="s">
        <v>2903</v>
      </c>
      <c r="AH144" s="20" t="s">
        <v>1938</v>
      </c>
    </row>
    <row r="145" spans="2:36" s="653" customFormat="1" ht="20.25" customHeight="1">
      <c r="B145" s="655">
        <v>142</v>
      </c>
      <c r="C145" s="24" t="s">
        <v>421</v>
      </c>
      <c r="D145" s="656" t="s">
        <v>2743</v>
      </c>
      <c r="E145" s="661" t="s">
        <v>868</v>
      </c>
      <c r="F145" s="740">
        <v>2020</v>
      </c>
      <c r="G145" s="657" t="s">
        <v>1104</v>
      </c>
      <c r="H145" s="42" t="s">
        <v>1077</v>
      </c>
      <c r="I145" s="24" t="s">
        <v>486</v>
      </c>
      <c r="J145" s="657" t="s">
        <v>430</v>
      </c>
      <c r="K145" s="800" t="s">
        <v>2949</v>
      </c>
      <c r="L145" s="898">
        <v>45930000</v>
      </c>
      <c r="M145" s="53">
        <v>45930000</v>
      </c>
      <c r="N145" s="823" t="s">
        <v>2972</v>
      </c>
      <c r="O145" s="823" t="s">
        <v>2972</v>
      </c>
      <c r="P145" s="723"/>
      <c r="Q145" s="723"/>
      <c r="R145" s="723"/>
      <c r="S145" s="557" t="s">
        <v>2388</v>
      </c>
      <c r="T145" s="557" t="s">
        <v>2388</v>
      </c>
      <c r="U145" s="557" t="s">
        <v>2388</v>
      </c>
      <c r="V145" s="750" t="s">
        <v>2388</v>
      </c>
      <c r="W145" s="756" t="s">
        <v>1250</v>
      </c>
      <c r="X145" s="52">
        <v>43839</v>
      </c>
      <c r="Y145" s="52">
        <v>43839</v>
      </c>
      <c r="Z145" s="52">
        <v>43860</v>
      </c>
      <c r="AA145" s="899" t="s">
        <v>2973</v>
      </c>
      <c r="AB145" s="792" t="s">
        <v>2948</v>
      </c>
      <c r="AC145" s="792" t="s">
        <v>2948</v>
      </c>
      <c r="AD145" s="24" t="s">
        <v>1029</v>
      </c>
      <c r="AE145" s="73">
        <v>1208656011</v>
      </c>
      <c r="AF145" s="546" t="s">
        <v>305</v>
      </c>
      <c r="AG145" s="712" t="s">
        <v>2924</v>
      </c>
      <c r="AH145" s="20" t="s">
        <v>1938</v>
      </c>
    </row>
    <row r="146" spans="2:36" s="653" customFormat="1" ht="20.25" customHeight="1">
      <c r="B146" s="655">
        <v>143</v>
      </c>
      <c r="C146" s="24" t="s">
        <v>421</v>
      </c>
      <c r="D146" s="656" t="s">
        <v>1759</v>
      </c>
      <c r="E146" s="661" t="s">
        <v>867</v>
      </c>
      <c r="F146" s="740">
        <v>2020</v>
      </c>
      <c r="G146" s="658" t="s">
        <v>1134</v>
      </c>
      <c r="H146" s="42" t="s">
        <v>1162</v>
      </c>
      <c r="I146" s="24" t="s">
        <v>486</v>
      </c>
      <c r="J146" s="658" t="s">
        <v>430</v>
      </c>
      <c r="K146" s="800" t="s">
        <v>2949</v>
      </c>
      <c r="L146" s="898">
        <v>41320000</v>
      </c>
      <c r="M146" s="53">
        <v>39600000</v>
      </c>
      <c r="N146" s="777" t="s">
        <v>429</v>
      </c>
      <c r="O146" s="777" t="s">
        <v>429</v>
      </c>
      <c r="P146" s="723"/>
      <c r="Q146" s="723"/>
      <c r="R146" s="723"/>
      <c r="S146" s="557" t="s">
        <v>2388</v>
      </c>
      <c r="T146" s="557" t="s">
        <v>2388</v>
      </c>
      <c r="U146" s="557" t="s">
        <v>2388</v>
      </c>
      <c r="V146" s="750" t="s">
        <v>2388</v>
      </c>
      <c r="W146" s="756" t="s">
        <v>1250</v>
      </c>
      <c r="X146" s="62">
        <v>43831</v>
      </c>
      <c r="Y146" s="62">
        <v>43831</v>
      </c>
      <c r="Z146" s="62">
        <v>44196</v>
      </c>
      <c r="AA146" s="895">
        <v>44193</v>
      </c>
      <c r="AB146" s="617" t="s">
        <v>430</v>
      </c>
      <c r="AC146" s="895">
        <v>44193</v>
      </c>
      <c r="AD146" s="539" t="s">
        <v>22</v>
      </c>
      <c r="AE146" s="73">
        <v>2038128023</v>
      </c>
      <c r="AF146" s="546" t="s">
        <v>1802</v>
      </c>
      <c r="AG146" s="712" t="s">
        <v>2402</v>
      </c>
      <c r="AH146" s="20" t="s">
        <v>1798</v>
      </c>
    </row>
    <row r="147" spans="2:36" s="653" customFormat="1" ht="20.25" customHeight="1">
      <c r="B147" s="655">
        <v>144</v>
      </c>
      <c r="C147" s="24" t="s">
        <v>421</v>
      </c>
      <c r="D147" s="656" t="s">
        <v>1759</v>
      </c>
      <c r="E147" s="661" t="s">
        <v>871</v>
      </c>
      <c r="F147" s="740">
        <v>2020</v>
      </c>
      <c r="G147" s="658" t="s">
        <v>1134</v>
      </c>
      <c r="H147" s="42" t="s">
        <v>1164</v>
      </c>
      <c r="I147" s="24" t="s">
        <v>486</v>
      </c>
      <c r="J147" s="658" t="s">
        <v>430</v>
      </c>
      <c r="K147" s="800" t="s">
        <v>2949</v>
      </c>
      <c r="L147" s="898">
        <v>366770000</v>
      </c>
      <c r="M147" s="53">
        <v>333740000</v>
      </c>
      <c r="N147" s="824">
        <v>44193</v>
      </c>
      <c r="O147" s="898">
        <f>M147-1587200</f>
        <v>332152800</v>
      </c>
      <c r="P147" s="723"/>
      <c r="Q147" s="723"/>
      <c r="R147" s="723"/>
      <c r="S147" s="557" t="s">
        <v>2388</v>
      </c>
      <c r="T147" s="557" t="s">
        <v>2388</v>
      </c>
      <c r="U147" s="557" t="s">
        <v>2388</v>
      </c>
      <c r="V147" s="750" t="s">
        <v>2388</v>
      </c>
      <c r="W147" s="756" t="s">
        <v>1250</v>
      </c>
      <c r="X147" s="62">
        <v>43882</v>
      </c>
      <c r="Y147" s="62">
        <v>43882</v>
      </c>
      <c r="Z147" s="62">
        <v>44196</v>
      </c>
      <c r="AA147" s="891">
        <v>44194</v>
      </c>
      <c r="AB147" s="617" t="s">
        <v>430</v>
      </c>
      <c r="AC147" s="891">
        <v>44194</v>
      </c>
      <c r="AD147" s="539" t="s">
        <v>20</v>
      </c>
      <c r="AE147" s="73">
        <v>1288636042</v>
      </c>
      <c r="AF147" s="546" t="s">
        <v>296</v>
      </c>
      <c r="AG147" s="712" t="s">
        <v>2405</v>
      </c>
      <c r="AH147" s="20" t="s">
        <v>1798</v>
      </c>
    </row>
    <row r="148" spans="2:36" s="653" customFormat="1" ht="20.25" customHeight="1">
      <c r="B148" s="655">
        <v>145</v>
      </c>
      <c r="C148" s="24" t="s">
        <v>421</v>
      </c>
      <c r="D148" s="24" t="s">
        <v>2746</v>
      </c>
      <c r="E148" s="661" t="s">
        <v>872</v>
      </c>
      <c r="F148" s="740">
        <v>2020</v>
      </c>
      <c r="G148" s="658" t="s">
        <v>1134</v>
      </c>
      <c r="H148" s="42" t="s">
        <v>1166</v>
      </c>
      <c r="I148" s="24" t="s">
        <v>486</v>
      </c>
      <c r="J148" s="658" t="s">
        <v>430</v>
      </c>
      <c r="K148" s="800" t="s">
        <v>2949</v>
      </c>
      <c r="L148" s="898">
        <v>6600000</v>
      </c>
      <c r="M148" s="53">
        <v>6600000</v>
      </c>
      <c r="N148" s="777" t="s">
        <v>429</v>
      </c>
      <c r="O148" s="777" t="s">
        <v>429</v>
      </c>
      <c r="P148" s="723"/>
      <c r="Q148" s="723"/>
      <c r="R148" s="723"/>
      <c r="S148" s="557" t="s">
        <v>2388</v>
      </c>
      <c r="T148" s="557" t="s">
        <v>2388</v>
      </c>
      <c r="U148" s="557" t="s">
        <v>2388</v>
      </c>
      <c r="V148" s="750" t="s">
        <v>2388</v>
      </c>
      <c r="W148" s="756" t="s">
        <v>1250</v>
      </c>
      <c r="X148" s="62">
        <v>43903</v>
      </c>
      <c r="Y148" s="62">
        <v>43903</v>
      </c>
      <c r="Z148" s="62">
        <v>43952</v>
      </c>
      <c r="AA148" s="891">
        <v>44307</v>
      </c>
      <c r="AB148" s="617" t="s">
        <v>430</v>
      </c>
      <c r="AC148" s="891">
        <v>44307</v>
      </c>
      <c r="AD148" s="539" t="s">
        <v>1202</v>
      </c>
      <c r="AE148" s="73">
        <v>1078207824</v>
      </c>
      <c r="AF148" s="546" t="s">
        <v>376</v>
      </c>
      <c r="AG148" s="712" t="s">
        <v>2931</v>
      </c>
      <c r="AH148" s="20" t="s">
        <v>1938</v>
      </c>
    </row>
    <row r="149" spans="2:36" s="653" customFormat="1" ht="20.25" customHeight="1">
      <c r="B149" s="655">
        <v>146</v>
      </c>
      <c r="C149" s="24" t="s">
        <v>421</v>
      </c>
      <c r="D149" s="656" t="s">
        <v>1360</v>
      </c>
      <c r="E149" s="661" t="s">
        <v>873</v>
      </c>
      <c r="F149" s="740">
        <v>2020</v>
      </c>
      <c r="G149" s="658" t="s">
        <v>1134</v>
      </c>
      <c r="H149" s="42" t="s">
        <v>1199</v>
      </c>
      <c r="I149" s="539" t="s">
        <v>76</v>
      </c>
      <c r="J149" s="658" t="s">
        <v>430</v>
      </c>
      <c r="K149" s="800" t="s">
        <v>2949</v>
      </c>
      <c r="L149" s="898">
        <v>8800000</v>
      </c>
      <c r="M149" s="53">
        <v>8800000</v>
      </c>
      <c r="N149" s="777" t="s">
        <v>429</v>
      </c>
      <c r="O149" s="777" t="s">
        <v>429</v>
      </c>
      <c r="P149" s="723"/>
      <c r="Q149" s="723"/>
      <c r="R149" s="723"/>
      <c r="S149" s="557" t="s">
        <v>2388</v>
      </c>
      <c r="T149" s="557" t="s">
        <v>2388</v>
      </c>
      <c r="U149" s="557" t="s">
        <v>2388</v>
      </c>
      <c r="V149" s="750" t="s">
        <v>2388</v>
      </c>
      <c r="W149" s="756" t="s">
        <v>1250</v>
      </c>
      <c r="X149" s="62">
        <v>43920</v>
      </c>
      <c r="Y149" s="62">
        <v>43920</v>
      </c>
      <c r="Z149" s="62">
        <v>44039</v>
      </c>
      <c r="AA149" s="891">
        <v>44074</v>
      </c>
      <c r="AB149" s="617" t="s">
        <v>430</v>
      </c>
      <c r="AC149" s="891">
        <v>44074</v>
      </c>
      <c r="AD149" s="539" t="s">
        <v>1212</v>
      </c>
      <c r="AE149" s="73">
        <v>1308167524</v>
      </c>
      <c r="AF149" s="546" t="s">
        <v>379</v>
      </c>
      <c r="AG149" s="712" t="s">
        <v>2432</v>
      </c>
      <c r="AH149" s="20" t="s">
        <v>1938</v>
      </c>
    </row>
    <row r="150" spans="2:36" s="653" customFormat="1" ht="20.25" customHeight="1">
      <c r="B150" s="655">
        <v>147</v>
      </c>
      <c r="C150" s="24" t="s">
        <v>421</v>
      </c>
      <c r="D150" s="24" t="s">
        <v>2746</v>
      </c>
      <c r="E150" s="661" t="s">
        <v>876</v>
      </c>
      <c r="F150" s="740">
        <v>2020</v>
      </c>
      <c r="G150" s="657" t="s">
        <v>1134</v>
      </c>
      <c r="H150" s="42" t="s">
        <v>606</v>
      </c>
      <c r="I150" s="24" t="s">
        <v>486</v>
      </c>
      <c r="J150" s="657" t="s">
        <v>430</v>
      </c>
      <c r="K150" s="800" t="s">
        <v>2949</v>
      </c>
      <c r="L150" s="898">
        <v>4700000</v>
      </c>
      <c r="M150" s="53">
        <v>4054600</v>
      </c>
      <c r="N150" s="777" t="s">
        <v>429</v>
      </c>
      <c r="O150" s="777" t="s">
        <v>429</v>
      </c>
      <c r="P150" s="723"/>
      <c r="Q150" s="723"/>
      <c r="R150" s="723"/>
      <c r="S150" s="557" t="s">
        <v>2388</v>
      </c>
      <c r="T150" s="557" t="s">
        <v>2388</v>
      </c>
      <c r="U150" s="557" t="s">
        <v>2388</v>
      </c>
      <c r="V150" s="750" t="s">
        <v>2388</v>
      </c>
      <c r="W150" s="756" t="s">
        <v>1250</v>
      </c>
      <c r="X150" s="62">
        <v>43970</v>
      </c>
      <c r="Y150" s="62">
        <v>43970</v>
      </c>
      <c r="Z150" s="62">
        <v>44196</v>
      </c>
      <c r="AA150" s="891">
        <v>44019</v>
      </c>
      <c r="AB150" s="617" t="s">
        <v>430</v>
      </c>
      <c r="AC150" s="617">
        <v>44006</v>
      </c>
      <c r="AD150" s="539" t="s">
        <v>1203</v>
      </c>
      <c r="AE150" s="73">
        <v>1078735795</v>
      </c>
      <c r="AF150" s="546" t="s">
        <v>290</v>
      </c>
      <c r="AG150" s="417" t="s">
        <v>2419</v>
      </c>
      <c r="AH150" s="20" t="s">
        <v>1938</v>
      </c>
    </row>
    <row r="151" spans="2:36" s="653" customFormat="1" ht="20.25" customHeight="1">
      <c r="B151" s="655">
        <v>148</v>
      </c>
      <c r="C151" s="24" t="s">
        <v>264</v>
      </c>
      <c r="D151" s="656" t="s">
        <v>2747</v>
      </c>
      <c r="E151" s="661" t="s">
        <v>1258</v>
      </c>
      <c r="F151" s="740">
        <v>2020</v>
      </c>
      <c r="G151" s="657" t="s">
        <v>1134</v>
      </c>
      <c r="H151" s="42" t="s">
        <v>1076</v>
      </c>
      <c r="I151" s="24" t="s">
        <v>1828</v>
      </c>
      <c r="J151" s="796" t="s">
        <v>2561</v>
      </c>
      <c r="K151" s="800" t="s">
        <v>2949</v>
      </c>
      <c r="L151" s="900">
        <v>170180000</v>
      </c>
      <c r="M151" s="53">
        <v>158120000</v>
      </c>
      <c r="N151" s="777" t="s">
        <v>429</v>
      </c>
      <c r="O151" s="777" t="s">
        <v>429</v>
      </c>
      <c r="P151" s="723"/>
      <c r="Q151" s="723"/>
      <c r="R151" s="723"/>
      <c r="S151" s="704">
        <v>20200437616</v>
      </c>
      <c r="T151" s="557">
        <v>43948</v>
      </c>
      <c r="U151" s="557">
        <v>43958</v>
      </c>
      <c r="V151" s="747" t="s">
        <v>430</v>
      </c>
      <c r="W151" s="756" t="s">
        <v>1250</v>
      </c>
      <c r="X151" s="52">
        <v>44004</v>
      </c>
      <c r="Y151" s="52">
        <v>44004</v>
      </c>
      <c r="Z151" s="52">
        <v>44074</v>
      </c>
      <c r="AA151" s="895" t="s">
        <v>2971</v>
      </c>
      <c r="AB151" s="895" t="s">
        <v>2971</v>
      </c>
      <c r="AC151" s="895" t="s">
        <v>2971</v>
      </c>
      <c r="AD151" s="24" t="s">
        <v>1028</v>
      </c>
      <c r="AE151" s="73">
        <v>1138132864</v>
      </c>
      <c r="AF151" s="546" t="s">
        <v>1803</v>
      </c>
      <c r="AG151" s="417" t="s">
        <v>2424</v>
      </c>
      <c r="AH151" s="20" t="s">
        <v>1799</v>
      </c>
    </row>
    <row r="152" spans="2:36" s="653" customFormat="1" ht="20.25" customHeight="1">
      <c r="B152" s="655">
        <v>149</v>
      </c>
      <c r="C152" s="24" t="s">
        <v>421</v>
      </c>
      <c r="D152" s="656" t="s">
        <v>1759</v>
      </c>
      <c r="E152" s="661" t="s">
        <v>874</v>
      </c>
      <c r="F152" s="740">
        <v>2020</v>
      </c>
      <c r="G152" s="657" t="s">
        <v>1104</v>
      </c>
      <c r="H152" s="89" t="s">
        <v>1075</v>
      </c>
      <c r="I152" s="96" t="s">
        <v>76</v>
      </c>
      <c r="J152" s="657" t="s">
        <v>430</v>
      </c>
      <c r="K152" s="800" t="s">
        <v>2949</v>
      </c>
      <c r="L152" s="900">
        <v>266200000</v>
      </c>
      <c r="M152" s="53">
        <v>218405000</v>
      </c>
      <c r="N152" s="823" t="s">
        <v>2972</v>
      </c>
      <c r="O152" s="823" t="s">
        <v>2972</v>
      </c>
      <c r="P152" s="723"/>
      <c r="Q152" s="723"/>
      <c r="R152" s="723"/>
      <c r="S152" s="708" t="s">
        <v>2388</v>
      </c>
      <c r="T152" s="708" t="s">
        <v>2388</v>
      </c>
      <c r="U152" s="708" t="s">
        <v>2388</v>
      </c>
      <c r="V152" s="751" t="s">
        <v>2388</v>
      </c>
      <c r="W152" s="756" t="s">
        <v>1250</v>
      </c>
      <c r="X152" s="62">
        <v>43965</v>
      </c>
      <c r="Y152" s="62">
        <v>43965</v>
      </c>
      <c r="Z152" s="62">
        <v>44012</v>
      </c>
      <c r="AA152" s="895">
        <v>44012</v>
      </c>
      <c r="AB152" s="793" t="s">
        <v>2948</v>
      </c>
      <c r="AC152" s="793" t="s">
        <v>2948</v>
      </c>
      <c r="AD152" s="24" t="s">
        <v>124</v>
      </c>
      <c r="AE152" s="73">
        <v>1138629821</v>
      </c>
      <c r="AF152" s="546" t="s">
        <v>1804</v>
      </c>
      <c r="AG152" s="417" t="s">
        <v>2593</v>
      </c>
      <c r="AH152" s="20" t="s">
        <v>1798</v>
      </c>
    </row>
    <row r="153" spans="2:36" s="653" customFormat="1" ht="20.25" customHeight="1">
      <c r="B153" s="655">
        <v>150</v>
      </c>
      <c r="C153" s="24" t="s">
        <v>421</v>
      </c>
      <c r="D153" s="656" t="s">
        <v>1360</v>
      </c>
      <c r="E153" s="661" t="s">
        <v>875</v>
      </c>
      <c r="F153" s="740">
        <v>2020</v>
      </c>
      <c r="G153" s="657" t="s">
        <v>1104</v>
      </c>
      <c r="H153" s="42" t="s">
        <v>1544</v>
      </c>
      <c r="I153" s="24" t="s">
        <v>486</v>
      </c>
      <c r="J153" s="657" t="s">
        <v>430</v>
      </c>
      <c r="K153" s="800" t="s">
        <v>2949</v>
      </c>
      <c r="L153" s="900">
        <v>42000000</v>
      </c>
      <c r="M153" s="53">
        <v>36000000</v>
      </c>
      <c r="N153" s="823" t="s">
        <v>2972</v>
      </c>
      <c r="O153" s="823" t="s">
        <v>2972</v>
      </c>
      <c r="P153" s="723"/>
      <c r="Q153" s="723"/>
      <c r="R153" s="723"/>
      <c r="S153" s="557" t="s">
        <v>2388</v>
      </c>
      <c r="T153" s="557" t="s">
        <v>2388</v>
      </c>
      <c r="U153" s="557" t="s">
        <v>2388</v>
      </c>
      <c r="V153" s="750" t="s">
        <v>2388</v>
      </c>
      <c r="W153" s="756" t="s">
        <v>1250</v>
      </c>
      <c r="X153" s="62">
        <v>43969</v>
      </c>
      <c r="Y153" s="62">
        <v>43969</v>
      </c>
      <c r="Z153" s="62">
        <v>44012</v>
      </c>
      <c r="AA153" s="891">
        <v>44004</v>
      </c>
      <c r="AB153" s="793" t="s">
        <v>2948</v>
      </c>
      <c r="AC153" s="793" t="s">
        <v>2948</v>
      </c>
      <c r="AD153" s="24" t="s">
        <v>130</v>
      </c>
      <c r="AE153" s="24">
        <v>1358163353</v>
      </c>
      <c r="AF153" s="20" t="s">
        <v>401</v>
      </c>
      <c r="AG153" s="417" t="s">
        <v>2445</v>
      </c>
      <c r="AH153" s="20" t="s">
        <v>1798</v>
      </c>
    </row>
    <row r="154" spans="2:36" s="653" customFormat="1" ht="20.25" customHeight="1">
      <c r="B154" s="655">
        <v>151</v>
      </c>
      <c r="C154" s="24" t="s">
        <v>421</v>
      </c>
      <c r="D154" s="24" t="s">
        <v>2746</v>
      </c>
      <c r="E154" s="661" t="s">
        <v>877</v>
      </c>
      <c r="F154" s="740">
        <v>2020</v>
      </c>
      <c r="G154" s="658" t="s">
        <v>1134</v>
      </c>
      <c r="H154" s="42" t="s">
        <v>1836</v>
      </c>
      <c r="I154" s="24" t="s">
        <v>1468</v>
      </c>
      <c r="J154" s="797" t="s">
        <v>1296</v>
      </c>
      <c r="K154" s="800" t="s">
        <v>2949</v>
      </c>
      <c r="L154" s="773">
        <v>75000000</v>
      </c>
      <c r="M154" s="53">
        <v>72600000</v>
      </c>
      <c r="N154" s="777" t="s">
        <v>429</v>
      </c>
      <c r="O154" s="777" t="s">
        <v>429</v>
      </c>
      <c r="P154" s="723"/>
      <c r="Q154" s="723"/>
      <c r="R154" s="723"/>
      <c r="S154" s="704">
        <v>20200437082</v>
      </c>
      <c r="T154" s="557">
        <v>43945</v>
      </c>
      <c r="U154" s="557">
        <v>43957</v>
      </c>
      <c r="V154" s="747" t="s">
        <v>2757</v>
      </c>
      <c r="W154" s="756" t="s">
        <v>1250</v>
      </c>
      <c r="X154" s="62">
        <v>43970</v>
      </c>
      <c r="Y154" s="62">
        <v>43970</v>
      </c>
      <c r="Z154" s="62">
        <v>44196</v>
      </c>
      <c r="AA154" s="891">
        <v>44189</v>
      </c>
      <c r="AB154" s="616" t="s">
        <v>2974</v>
      </c>
      <c r="AC154" s="891">
        <v>44189</v>
      </c>
      <c r="AD154" s="539" t="s">
        <v>1203</v>
      </c>
      <c r="AE154" s="73">
        <v>1078735795</v>
      </c>
      <c r="AF154" s="546" t="s">
        <v>290</v>
      </c>
      <c r="AG154" s="417" t="s">
        <v>2419</v>
      </c>
      <c r="AH154" s="20" t="s">
        <v>1799</v>
      </c>
    </row>
    <row r="155" spans="2:36" s="653" customFormat="1" ht="20.25" customHeight="1">
      <c r="B155" s="655">
        <v>152</v>
      </c>
      <c r="C155" s="24" t="s">
        <v>264</v>
      </c>
      <c r="D155" s="656" t="s">
        <v>2743</v>
      </c>
      <c r="E155" s="661" t="s">
        <v>1257</v>
      </c>
      <c r="F155" s="740">
        <v>2020</v>
      </c>
      <c r="G155" s="658" t="s">
        <v>1104</v>
      </c>
      <c r="H155" s="42" t="s">
        <v>1073</v>
      </c>
      <c r="I155" s="24" t="s">
        <v>486</v>
      </c>
      <c r="J155" s="658" t="s">
        <v>430</v>
      </c>
      <c r="K155" s="800" t="s">
        <v>2949</v>
      </c>
      <c r="L155" s="900">
        <v>8850000</v>
      </c>
      <c r="M155" s="53">
        <v>8850000</v>
      </c>
      <c r="N155" s="823" t="s">
        <v>2972</v>
      </c>
      <c r="O155" s="823" t="s">
        <v>2972</v>
      </c>
      <c r="P155" s="723"/>
      <c r="Q155" s="723"/>
      <c r="R155" s="723"/>
      <c r="S155" s="557" t="s">
        <v>2388</v>
      </c>
      <c r="T155" s="557" t="s">
        <v>2388</v>
      </c>
      <c r="U155" s="557" t="s">
        <v>2388</v>
      </c>
      <c r="V155" s="747" t="s">
        <v>2388</v>
      </c>
      <c r="W155" s="756" t="s">
        <v>1250</v>
      </c>
      <c r="X155" s="62">
        <v>43994</v>
      </c>
      <c r="Y155" s="62">
        <v>43994</v>
      </c>
      <c r="Z155" s="62">
        <v>44561</v>
      </c>
      <c r="AA155" s="547" t="s">
        <v>430</v>
      </c>
      <c r="AB155" s="793" t="s">
        <v>2948</v>
      </c>
      <c r="AC155" s="793" t="s">
        <v>2948</v>
      </c>
      <c r="AD155" s="24" t="s">
        <v>137</v>
      </c>
      <c r="AE155" s="73">
        <v>1220168331</v>
      </c>
      <c r="AF155" s="546" t="s">
        <v>300</v>
      </c>
      <c r="AG155" t="s">
        <v>2897</v>
      </c>
      <c r="AH155" s="20" t="s">
        <v>1938</v>
      </c>
    </row>
    <row r="156" spans="2:36" s="653" customFormat="1" ht="20.25" customHeight="1">
      <c r="B156" s="655">
        <v>153</v>
      </c>
      <c r="C156" s="24" t="s">
        <v>421</v>
      </c>
      <c r="D156" s="656" t="s">
        <v>1759</v>
      </c>
      <c r="E156" s="661" t="s">
        <v>1252</v>
      </c>
      <c r="F156" s="740">
        <v>2020</v>
      </c>
      <c r="G156" s="657" t="s">
        <v>1104</v>
      </c>
      <c r="H156" s="42" t="s">
        <v>1072</v>
      </c>
      <c r="I156" s="24" t="s">
        <v>486</v>
      </c>
      <c r="J156" s="657" t="s">
        <v>430</v>
      </c>
      <c r="K156" s="800" t="s">
        <v>2949</v>
      </c>
      <c r="L156" s="900">
        <v>686400000</v>
      </c>
      <c r="M156" s="53">
        <v>564000000</v>
      </c>
      <c r="N156" s="823" t="s">
        <v>2972</v>
      </c>
      <c r="O156" s="823" t="s">
        <v>2972</v>
      </c>
      <c r="P156" s="723"/>
      <c r="Q156" s="723"/>
      <c r="R156" s="723"/>
      <c r="S156" s="557" t="s">
        <v>2388</v>
      </c>
      <c r="T156" s="557" t="s">
        <v>2388</v>
      </c>
      <c r="U156" s="557" t="s">
        <v>2388</v>
      </c>
      <c r="V156" s="747" t="s">
        <v>2388</v>
      </c>
      <c r="W156" s="756" t="s">
        <v>1250</v>
      </c>
      <c r="X156" s="62">
        <v>43983</v>
      </c>
      <c r="Y156" s="62">
        <v>43983</v>
      </c>
      <c r="Z156" s="62">
        <v>44012</v>
      </c>
      <c r="AA156" s="891">
        <v>44011</v>
      </c>
      <c r="AB156" s="793" t="s">
        <v>2948</v>
      </c>
      <c r="AC156" s="793" t="s">
        <v>2948</v>
      </c>
      <c r="AD156" s="24" t="s">
        <v>124</v>
      </c>
      <c r="AE156" s="73">
        <v>1138629821</v>
      </c>
      <c r="AF156" s="546" t="s">
        <v>1804</v>
      </c>
      <c r="AG156" s="417" t="s">
        <v>2593</v>
      </c>
      <c r="AH156" s="20" t="s">
        <v>1798</v>
      </c>
      <c r="AJ156" s="653" t="s">
        <v>1479</v>
      </c>
    </row>
    <row r="157" spans="2:36" s="653" customFormat="1" ht="20.25" customHeight="1">
      <c r="B157" s="655">
        <v>154</v>
      </c>
      <c r="C157" s="24" t="s">
        <v>264</v>
      </c>
      <c r="D157" s="656" t="s">
        <v>2743</v>
      </c>
      <c r="E157" s="661" t="s">
        <v>1253</v>
      </c>
      <c r="F157" s="740">
        <v>2020</v>
      </c>
      <c r="G157" s="657" t="s">
        <v>1104</v>
      </c>
      <c r="H157" s="42" t="s">
        <v>1071</v>
      </c>
      <c r="I157" s="24" t="s">
        <v>486</v>
      </c>
      <c r="J157" s="657" t="s">
        <v>430</v>
      </c>
      <c r="K157" s="800" t="s">
        <v>2949</v>
      </c>
      <c r="L157" s="900">
        <v>17078600</v>
      </c>
      <c r="M157" s="53">
        <v>17078600</v>
      </c>
      <c r="N157" s="823" t="s">
        <v>2972</v>
      </c>
      <c r="O157" s="823" t="s">
        <v>2972</v>
      </c>
      <c r="P157" s="723"/>
      <c r="Q157" s="723"/>
      <c r="R157" s="723"/>
      <c r="S157" s="557" t="s">
        <v>2388</v>
      </c>
      <c r="T157" s="557" t="s">
        <v>2388</v>
      </c>
      <c r="U157" s="557" t="s">
        <v>2388</v>
      </c>
      <c r="V157" s="747" t="s">
        <v>2388</v>
      </c>
      <c r="W157" s="756" t="s">
        <v>1250</v>
      </c>
      <c r="X157" s="62">
        <v>43984</v>
      </c>
      <c r="Y157" s="62">
        <v>43984</v>
      </c>
      <c r="Z157" s="62">
        <v>44001</v>
      </c>
      <c r="AA157" s="891">
        <v>44008</v>
      </c>
      <c r="AB157" s="793" t="s">
        <v>2948</v>
      </c>
      <c r="AC157" s="793" t="s">
        <v>2948</v>
      </c>
      <c r="AD157" s="24" t="s">
        <v>132</v>
      </c>
      <c r="AE157" s="73">
        <v>2048622309</v>
      </c>
      <c r="AF157" s="546" t="s">
        <v>1805</v>
      </c>
      <c r="AG157" s="712" t="s">
        <v>2891</v>
      </c>
      <c r="AH157" s="20" t="s">
        <v>1938</v>
      </c>
    </row>
    <row r="158" spans="2:36" s="653" customFormat="1" ht="20.25" customHeight="1">
      <c r="B158" s="655">
        <v>155</v>
      </c>
      <c r="C158" s="24" t="s">
        <v>1330</v>
      </c>
      <c r="D158" s="656" t="s">
        <v>2743</v>
      </c>
      <c r="E158" s="661" t="s">
        <v>1254</v>
      </c>
      <c r="F158" s="740">
        <v>2020</v>
      </c>
      <c r="G158" s="657" t="s">
        <v>1104</v>
      </c>
      <c r="H158" s="42" t="s">
        <v>1069</v>
      </c>
      <c r="I158" s="24" t="s">
        <v>486</v>
      </c>
      <c r="J158" s="657" t="s">
        <v>430</v>
      </c>
      <c r="K158" s="800" t="s">
        <v>2949</v>
      </c>
      <c r="L158" s="900">
        <v>17207410</v>
      </c>
      <c r="M158" s="53">
        <v>17207410</v>
      </c>
      <c r="N158" s="823" t="s">
        <v>2972</v>
      </c>
      <c r="O158" s="823" t="s">
        <v>2972</v>
      </c>
      <c r="P158" s="723"/>
      <c r="Q158" s="723"/>
      <c r="R158" s="723"/>
      <c r="S158" s="557" t="s">
        <v>2388</v>
      </c>
      <c r="T158" s="557" t="s">
        <v>2388</v>
      </c>
      <c r="U158" s="557" t="s">
        <v>2388</v>
      </c>
      <c r="V158" s="747" t="s">
        <v>2388</v>
      </c>
      <c r="W158" s="756" t="s">
        <v>1250</v>
      </c>
      <c r="X158" s="62">
        <v>43987</v>
      </c>
      <c r="Y158" s="62">
        <v>43987</v>
      </c>
      <c r="Z158" s="62">
        <v>44561</v>
      </c>
      <c r="AA158" s="895" t="s">
        <v>2971</v>
      </c>
      <c r="AB158" s="793" t="s">
        <v>2948</v>
      </c>
      <c r="AC158" s="793" t="s">
        <v>2948</v>
      </c>
      <c r="AD158" s="24" t="s">
        <v>1027</v>
      </c>
      <c r="AE158" s="73">
        <v>7181601381</v>
      </c>
      <c r="AF158" s="546" t="s">
        <v>407</v>
      </c>
      <c r="AG158" s="712" t="s">
        <v>2932</v>
      </c>
      <c r="AH158" s="20" t="s">
        <v>1938</v>
      </c>
    </row>
    <row r="159" spans="2:36" s="653" customFormat="1" ht="20.25" customHeight="1">
      <c r="B159" s="655">
        <v>156</v>
      </c>
      <c r="C159" s="24" t="s">
        <v>1330</v>
      </c>
      <c r="D159" s="656" t="s">
        <v>2743</v>
      </c>
      <c r="E159" s="661" t="s">
        <v>1255</v>
      </c>
      <c r="F159" s="740">
        <v>2020</v>
      </c>
      <c r="G159" s="657" t="s">
        <v>1104</v>
      </c>
      <c r="H159" s="42" t="s">
        <v>1070</v>
      </c>
      <c r="I159" s="24" t="s">
        <v>486</v>
      </c>
      <c r="J159" s="657" t="s">
        <v>430</v>
      </c>
      <c r="K159" s="800" t="s">
        <v>2949</v>
      </c>
      <c r="L159" s="900">
        <v>18097420</v>
      </c>
      <c r="M159" s="53">
        <v>18097420</v>
      </c>
      <c r="N159" s="823" t="s">
        <v>2972</v>
      </c>
      <c r="O159" s="823" t="s">
        <v>2972</v>
      </c>
      <c r="P159" s="723"/>
      <c r="Q159" s="723"/>
      <c r="R159" s="723"/>
      <c r="S159" s="557" t="s">
        <v>2388</v>
      </c>
      <c r="T159" s="557" t="s">
        <v>2388</v>
      </c>
      <c r="U159" s="557" t="s">
        <v>2388</v>
      </c>
      <c r="V159" s="747" t="s">
        <v>2388</v>
      </c>
      <c r="W159" s="756" t="s">
        <v>1250</v>
      </c>
      <c r="X159" s="62">
        <v>43987</v>
      </c>
      <c r="Y159" s="62">
        <v>43987</v>
      </c>
      <c r="Z159" s="62">
        <v>44001</v>
      </c>
      <c r="AA159" s="895">
        <v>44001</v>
      </c>
      <c r="AB159" s="793" t="s">
        <v>2948</v>
      </c>
      <c r="AC159" s="793" t="s">
        <v>2948</v>
      </c>
      <c r="AD159" s="24" t="s">
        <v>1027</v>
      </c>
      <c r="AE159" s="73">
        <v>7181601381</v>
      </c>
      <c r="AF159" s="546" t="s">
        <v>407</v>
      </c>
      <c r="AG159" s="712" t="s">
        <v>2932</v>
      </c>
      <c r="AH159" s="20" t="s">
        <v>1938</v>
      </c>
    </row>
    <row r="160" spans="2:36" s="653" customFormat="1" ht="20.25" customHeight="1">
      <c r="B160" s="655">
        <v>157</v>
      </c>
      <c r="C160" s="24" t="s">
        <v>2748</v>
      </c>
      <c r="D160" s="656" t="s">
        <v>2743</v>
      </c>
      <c r="E160" s="661" t="s">
        <v>1251</v>
      </c>
      <c r="F160" s="740">
        <v>2020</v>
      </c>
      <c r="G160" s="658" t="s">
        <v>1134</v>
      </c>
      <c r="H160" s="42" t="s">
        <v>1174</v>
      </c>
      <c r="I160" s="24" t="s">
        <v>486</v>
      </c>
      <c r="J160" s="658" t="s">
        <v>430</v>
      </c>
      <c r="K160" s="800" t="s">
        <v>2949</v>
      </c>
      <c r="L160" s="900">
        <v>11891000</v>
      </c>
      <c r="M160" s="53">
        <v>11831000</v>
      </c>
      <c r="N160" s="777" t="s">
        <v>429</v>
      </c>
      <c r="O160" s="777" t="s">
        <v>429</v>
      </c>
      <c r="P160" s="723"/>
      <c r="Q160" s="723"/>
      <c r="R160" s="723"/>
      <c r="S160" s="557" t="s">
        <v>2388</v>
      </c>
      <c r="T160" s="557" t="s">
        <v>2388</v>
      </c>
      <c r="U160" s="557" t="s">
        <v>2388</v>
      </c>
      <c r="V160" s="747" t="s">
        <v>2388</v>
      </c>
      <c r="W160" s="756" t="s">
        <v>1250</v>
      </c>
      <c r="X160" s="62">
        <v>43994</v>
      </c>
      <c r="Y160" s="62">
        <v>43994</v>
      </c>
      <c r="Z160" s="62">
        <v>44286</v>
      </c>
      <c r="AA160" s="891">
        <v>44330</v>
      </c>
      <c r="AB160" s="617" t="s">
        <v>430</v>
      </c>
      <c r="AC160" s="617">
        <v>44286</v>
      </c>
      <c r="AD160" s="539" t="s">
        <v>1205</v>
      </c>
      <c r="AE160" s="73">
        <v>8848200044</v>
      </c>
      <c r="AF160" s="546" t="s">
        <v>972</v>
      </c>
      <c r="AG160" s="712" t="s">
        <v>2933</v>
      </c>
      <c r="AH160" s="20" t="s">
        <v>1938</v>
      </c>
    </row>
    <row r="161" spans="2:36" s="653" customFormat="1" ht="20.25" customHeight="1">
      <c r="B161" s="655">
        <v>158</v>
      </c>
      <c r="C161" s="24" t="s">
        <v>2749</v>
      </c>
      <c r="D161" s="656" t="s">
        <v>2743</v>
      </c>
      <c r="E161" s="661" t="s">
        <v>1259</v>
      </c>
      <c r="F161" s="740">
        <v>2020</v>
      </c>
      <c r="G161" s="657" t="s">
        <v>1104</v>
      </c>
      <c r="H161" s="42" t="s">
        <v>1068</v>
      </c>
      <c r="I161" s="24" t="s">
        <v>486</v>
      </c>
      <c r="J161" s="657" t="s">
        <v>430</v>
      </c>
      <c r="K161" s="800" t="s">
        <v>2949</v>
      </c>
      <c r="L161" s="900">
        <v>17600000</v>
      </c>
      <c r="M161" s="53">
        <v>17600000</v>
      </c>
      <c r="N161" s="823" t="s">
        <v>2972</v>
      </c>
      <c r="O161" s="823" t="s">
        <v>2972</v>
      </c>
      <c r="P161" s="723"/>
      <c r="Q161" s="723"/>
      <c r="R161" s="723"/>
      <c r="S161" s="557" t="s">
        <v>2388</v>
      </c>
      <c r="T161" s="557" t="s">
        <v>2388</v>
      </c>
      <c r="U161" s="557" t="s">
        <v>2388</v>
      </c>
      <c r="V161" s="747" t="s">
        <v>2388</v>
      </c>
      <c r="W161" s="756" t="s">
        <v>1250</v>
      </c>
      <c r="X161" s="62">
        <v>44011</v>
      </c>
      <c r="Y161" s="62">
        <v>44011</v>
      </c>
      <c r="Z161" s="62">
        <v>44042</v>
      </c>
      <c r="AA161" s="895">
        <v>44041</v>
      </c>
      <c r="AB161" s="793" t="s">
        <v>2948</v>
      </c>
      <c r="AC161" s="793" t="s">
        <v>2948</v>
      </c>
      <c r="AD161" s="24" t="s">
        <v>139</v>
      </c>
      <c r="AE161" s="73">
        <v>3018174419</v>
      </c>
      <c r="AF161" s="546" t="s">
        <v>461</v>
      </c>
      <c r="AG161" s="707" t="s">
        <v>2397</v>
      </c>
      <c r="AH161" s="20" t="s">
        <v>1938</v>
      </c>
    </row>
    <row r="162" spans="2:36" s="653" customFormat="1" ht="20.25" customHeight="1">
      <c r="B162" s="655">
        <v>159</v>
      </c>
      <c r="C162" s="24" t="s">
        <v>421</v>
      </c>
      <c r="D162" s="656" t="s">
        <v>2750</v>
      </c>
      <c r="E162" s="661" t="s">
        <v>1260</v>
      </c>
      <c r="F162" s="740">
        <v>2020</v>
      </c>
      <c r="G162" s="658" t="s">
        <v>1134</v>
      </c>
      <c r="H162" s="42" t="s">
        <v>1172</v>
      </c>
      <c r="I162" s="24" t="s">
        <v>486</v>
      </c>
      <c r="J162" s="658" t="s">
        <v>430</v>
      </c>
      <c r="K162" s="800" t="s">
        <v>2949</v>
      </c>
      <c r="L162" s="900">
        <v>20000000</v>
      </c>
      <c r="M162" s="614">
        <v>19943430</v>
      </c>
      <c r="N162" s="777" t="s">
        <v>429</v>
      </c>
      <c r="O162" s="777" t="s">
        <v>429</v>
      </c>
      <c r="P162" s="723"/>
      <c r="Q162" s="723"/>
      <c r="R162" s="723"/>
      <c r="S162" s="557" t="s">
        <v>2388</v>
      </c>
      <c r="T162" s="557" t="s">
        <v>2388</v>
      </c>
      <c r="U162" s="557" t="s">
        <v>2388</v>
      </c>
      <c r="V162" s="747" t="s">
        <v>2388</v>
      </c>
      <c r="W162" s="756" t="s">
        <v>1250</v>
      </c>
      <c r="X162" s="62">
        <v>44013</v>
      </c>
      <c r="Y162" s="62">
        <v>44013</v>
      </c>
      <c r="Z162" s="62">
        <v>44196</v>
      </c>
      <c r="AA162" s="891">
        <v>44201</v>
      </c>
      <c r="AB162" s="617" t="s">
        <v>430</v>
      </c>
      <c r="AC162" s="617">
        <v>44196</v>
      </c>
      <c r="AD162" s="539" t="s">
        <v>1204</v>
      </c>
      <c r="AE162" s="73">
        <v>2018192683</v>
      </c>
      <c r="AF162" s="546" t="s">
        <v>1806</v>
      </c>
      <c r="AG162" s="417" t="s">
        <v>2413</v>
      </c>
      <c r="AH162" s="20" t="s">
        <v>1938</v>
      </c>
    </row>
    <row r="163" spans="2:36" s="653" customFormat="1" ht="20.25" customHeight="1">
      <c r="B163" s="655">
        <v>160</v>
      </c>
      <c r="C163" s="24" t="s">
        <v>421</v>
      </c>
      <c r="D163" s="656" t="s">
        <v>1906</v>
      </c>
      <c r="E163" s="661" t="s">
        <v>1261</v>
      </c>
      <c r="F163" s="740">
        <v>2020</v>
      </c>
      <c r="G163" s="658" t="s">
        <v>1104</v>
      </c>
      <c r="H163" s="42" t="s">
        <v>1067</v>
      </c>
      <c r="I163" s="539" t="s">
        <v>486</v>
      </c>
      <c r="J163" s="658" t="s">
        <v>430</v>
      </c>
      <c r="K163" s="800" t="s">
        <v>2949</v>
      </c>
      <c r="L163" s="900">
        <v>19900000</v>
      </c>
      <c r="M163" s="53">
        <v>19700000</v>
      </c>
      <c r="N163" s="823" t="s">
        <v>2972</v>
      </c>
      <c r="O163" s="823" t="s">
        <v>2972</v>
      </c>
      <c r="P163" s="723"/>
      <c r="Q163" s="723"/>
      <c r="R163" s="723"/>
      <c r="S163" s="557" t="s">
        <v>2388</v>
      </c>
      <c r="T163" s="557" t="s">
        <v>2388</v>
      </c>
      <c r="U163" s="557" t="s">
        <v>2388</v>
      </c>
      <c r="V163" s="747" t="s">
        <v>2388</v>
      </c>
      <c r="W163" s="756" t="s">
        <v>1250</v>
      </c>
      <c r="X163" s="62">
        <v>44022</v>
      </c>
      <c r="Y163" s="62">
        <v>44022</v>
      </c>
      <c r="Z163" s="62">
        <v>44036</v>
      </c>
      <c r="AA163" s="891">
        <v>44047</v>
      </c>
      <c r="AB163" s="793" t="s">
        <v>2948</v>
      </c>
      <c r="AC163" s="793" t="s">
        <v>2948</v>
      </c>
      <c r="AD163" s="24" t="s">
        <v>1021</v>
      </c>
      <c r="AE163" s="73">
        <v>1148193049</v>
      </c>
      <c r="AF163" s="546" t="s">
        <v>307</v>
      </c>
      <c r="AG163" s="417" t="s">
        <v>2602</v>
      </c>
      <c r="AH163" s="20" t="s">
        <v>1938</v>
      </c>
    </row>
    <row r="164" spans="2:36" s="653" customFormat="1" ht="20.25" customHeight="1">
      <c r="B164" s="655">
        <v>161</v>
      </c>
      <c r="C164" s="24" t="s">
        <v>421</v>
      </c>
      <c r="D164" s="656" t="s">
        <v>2745</v>
      </c>
      <c r="E164" s="661" t="s">
        <v>1262</v>
      </c>
      <c r="F164" s="740">
        <v>2020</v>
      </c>
      <c r="G164" s="658" t="s">
        <v>1134</v>
      </c>
      <c r="H164" s="42" t="s">
        <v>1176</v>
      </c>
      <c r="I164" s="24" t="s">
        <v>1724</v>
      </c>
      <c r="J164" s="797" t="s">
        <v>1296</v>
      </c>
      <c r="K164" s="800" t="s">
        <v>2949</v>
      </c>
      <c r="L164" s="767">
        <v>50000000</v>
      </c>
      <c r="M164" s="53">
        <v>48950000</v>
      </c>
      <c r="N164" s="777" t="s">
        <v>429</v>
      </c>
      <c r="O164" s="777" t="s">
        <v>429</v>
      </c>
      <c r="P164" s="723"/>
      <c r="Q164" s="723"/>
      <c r="R164" s="723"/>
      <c r="S164" s="704">
        <v>20200630036</v>
      </c>
      <c r="T164" s="557">
        <v>44001</v>
      </c>
      <c r="U164" s="706" t="s">
        <v>2761</v>
      </c>
      <c r="V164" s="747" t="s">
        <v>2757</v>
      </c>
      <c r="W164" s="756" t="s">
        <v>1250</v>
      </c>
      <c r="X164" s="62">
        <v>44032</v>
      </c>
      <c r="Y164" s="62">
        <v>44032</v>
      </c>
      <c r="Z164" s="62">
        <v>44196</v>
      </c>
      <c r="AA164" s="895">
        <v>44181</v>
      </c>
      <c r="AB164" s="617" t="s">
        <v>430</v>
      </c>
      <c r="AC164" s="617">
        <v>44196</v>
      </c>
      <c r="AD164" s="539" t="s">
        <v>140</v>
      </c>
      <c r="AE164" s="73">
        <v>1198682412</v>
      </c>
      <c r="AF164" s="546" t="s">
        <v>291</v>
      </c>
      <c r="AG164" s="417" t="s">
        <v>2435</v>
      </c>
      <c r="AH164" s="20" t="s">
        <v>1799</v>
      </c>
      <c r="AJ164" s="653" t="s">
        <v>1479</v>
      </c>
    </row>
    <row r="165" spans="2:36" s="653" customFormat="1" ht="20.25" customHeight="1">
      <c r="B165" s="655">
        <v>162</v>
      </c>
      <c r="C165" s="24" t="s">
        <v>421</v>
      </c>
      <c r="D165" s="656" t="s">
        <v>2750</v>
      </c>
      <c r="E165" s="661" t="s">
        <v>1264</v>
      </c>
      <c r="F165" s="740">
        <v>2020</v>
      </c>
      <c r="G165" s="658" t="s">
        <v>1134</v>
      </c>
      <c r="H165" s="42" t="s">
        <v>1178</v>
      </c>
      <c r="I165" s="539" t="s">
        <v>486</v>
      </c>
      <c r="J165" s="658" t="s">
        <v>430</v>
      </c>
      <c r="K165" s="800" t="s">
        <v>2949</v>
      </c>
      <c r="L165" s="773">
        <v>20000000</v>
      </c>
      <c r="M165" s="53">
        <v>18500000</v>
      </c>
      <c r="N165" s="777" t="s">
        <v>429</v>
      </c>
      <c r="O165" s="777" t="s">
        <v>429</v>
      </c>
      <c r="P165" s="723"/>
      <c r="Q165" s="723"/>
      <c r="R165" s="723"/>
      <c r="S165" s="557" t="s">
        <v>2388</v>
      </c>
      <c r="T165" s="557" t="s">
        <v>2388</v>
      </c>
      <c r="U165" s="557" t="s">
        <v>2388</v>
      </c>
      <c r="V165" s="747" t="s">
        <v>2388</v>
      </c>
      <c r="W165" s="756" t="s">
        <v>1250</v>
      </c>
      <c r="X165" s="62">
        <v>44039</v>
      </c>
      <c r="Y165" s="62">
        <v>44039</v>
      </c>
      <c r="Z165" s="62">
        <v>44098</v>
      </c>
      <c r="AA165" s="891">
        <v>44097</v>
      </c>
      <c r="AB165" s="617" t="s">
        <v>430</v>
      </c>
      <c r="AC165" s="617">
        <v>44078</v>
      </c>
      <c r="AD165" s="539" t="s">
        <v>1206</v>
      </c>
      <c r="AE165" s="24">
        <v>1078640480</v>
      </c>
      <c r="AF165" s="41" t="s">
        <v>442</v>
      </c>
      <c r="AG165" s="417" t="s">
        <v>2440</v>
      </c>
      <c r="AH165" s="20" t="s">
        <v>1938</v>
      </c>
    </row>
    <row r="166" spans="2:36" s="653" customFormat="1" ht="20.25" customHeight="1">
      <c r="B166" s="655">
        <v>163</v>
      </c>
      <c r="C166" s="24" t="s">
        <v>421</v>
      </c>
      <c r="D166" s="656" t="s">
        <v>1311</v>
      </c>
      <c r="E166" s="661" t="s">
        <v>1265</v>
      </c>
      <c r="F166" s="740">
        <v>2020</v>
      </c>
      <c r="G166" s="658" t="s">
        <v>1134</v>
      </c>
      <c r="H166" s="42" t="s">
        <v>1180</v>
      </c>
      <c r="I166" s="24" t="s">
        <v>1468</v>
      </c>
      <c r="J166" s="797" t="s">
        <v>1296</v>
      </c>
      <c r="K166" s="800" t="s">
        <v>2949</v>
      </c>
      <c r="L166" s="767">
        <v>123162200</v>
      </c>
      <c r="M166" s="53">
        <v>114510000</v>
      </c>
      <c r="N166" s="777" t="s">
        <v>429</v>
      </c>
      <c r="O166" s="777" t="s">
        <v>429</v>
      </c>
      <c r="P166" s="723"/>
      <c r="Q166" s="723"/>
      <c r="R166" s="723"/>
      <c r="S166" s="704">
        <v>20200630079</v>
      </c>
      <c r="T166" s="557">
        <v>44001</v>
      </c>
      <c r="U166" s="557">
        <v>44007</v>
      </c>
      <c r="V166" s="747" t="s">
        <v>2757</v>
      </c>
      <c r="W166" s="756" t="s">
        <v>1250</v>
      </c>
      <c r="X166" s="62">
        <v>44049</v>
      </c>
      <c r="Y166" s="62">
        <v>44049</v>
      </c>
      <c r="Z166" s="62">
        <v>44108</v>
      </c>
      <c r="AA166" s="891">
        <v>44133</v>
      </c>
      <c r="AB166" s="617" t="s">
        <v>430</v>
      </c>
      <c r="AC166" s="617">
        <v>44103</v>
      </c>
      <c r="AD166" s="539" t="s">
        <v>20</v>
      </c>
      <c r="AE166" s="73">
        <v>1288636042</v>
      </c>
      <c r="AF166" s="546" t="s">
        <v>296</v>
      </c>
      <c r="AG166" s="707" t="s">
        <v>2405</v>
      </c>
      <c r="AH166" s="20" t="s">
        <v>1799</v>
      </c>
    </row>
    <row r="167" spans="2:36" s="653" customFormat="1" ht="20.25" customHeight="1">
      <c r="B167" s="655">
        <v>164</v>
      </c>
      <c r="C167" s="24" t="s">
        <v>421</v>
      </c>
      <c r="D167" s="656" t="s">
        <v>1311</v>
      </c>
      <c r="E167" s="661" t="s">
        <v>1266</v>
      </c>
      <c r="F167" s="740">
        <v>2020</v>
      </c>
      <c r="G167" s="657" t="s">
        <v>1104</v>
      </c>
      <c r="H167" s="42" t="s">
        <v>1066</v>
      </c>
      <c r="I167" s="539" t="s">
        <v>486</v>
      </c>
      <c r="J167" s="657" t="s">
        <v>430</v>
      </c>
      <c r="K167" s="800" t="s">
        <v>2949</v>
      </c>
      <c r="L167" s="898">
        <v>21816300</v>
      </c>
      <c r="M167" s="53">
        <v>19008000</v>
      </c>
      <c r="N167" s="823" t="s">
        <v>2972</v>
      </c>
      <c r="O167" s="823" t="s">
        <v>2972</v>
      </c>
      <c r="P167" s="723"/>
      <c r="Q167" s="723"/>
      <c r="R167" s="723"/>
      <c r="S167" s="557" t="s">
        <v>2388</v>
      </c>
      <c r="T167" s="557" t="s">
        <v>2388</v>
      </c>
      <c r="U167" s="557" t="s">
        <v>2388</v>
      </c>
      <c r="V167" s="750" t="s">
        <v>2388</v>
      </c>
      <c r="W167" s="756" t="s">
        <v>1250</v>
      </c>
      <c r="X167" s="62">
        <v>44075</v>
      </c>
      <c r="Y167" s="62">
        <v>44075</v>
      </c>
      <c r="Z167" s="62">
        <v>44104</v>
      </c>
      <c r="AA167" s="891">
        <v>44099</v>
      </c>
      <c r="AB167" s="793" t="s">
        <v>2948</v>
      </c>
      <c r="AC167" s="793" t="s">
        <v>2948</v>
      </c>
      <c r="AD167" s="24" t="s">
        <v>1026</v>
      </c>
      <c r="AE167" s="73">
        <v>1078703648</v>
      </c>
      <c r="AF167" s="546" t="s">
        <v>1807</v>
      </c>
      <c r="AG167" s="712" t="s">
        <v>2888</v>
      </c>
      <c r="AH167" s="20" t="s">
        <v>1938</v>
      </c>
    </row>
    <row r="168" spans="2:36" s="653" customFormat="1" ht="20.25" customHeight="1">
      <c r="B168" s="655">
        <v>165</v>
      </c>
      <c r="C168" s="24" t="s">
        <v>2742</v>
      </c>
      <c r="D168" s="656" t="s">
        <v>2743</v>
      </c>
      <c r="E168" s="661" t="s">
        <v>1473</v>
      </c>
      <c r="F168" s="740">
        <v>2020</v>
      </c>
      <c r="G168" s="658" t="s">
        <v>1134</v>
      </c>
      <c r="H168" s="42" t="s">
        <v>1182</v>
      </c>
      <c r="I168" s="24" t="s">
        <v>486</v>
      </c>
      <c r="J168" s="658" t="s">
        <v>430</v>
      </c>
      <c r="K168" s="800" t="s">
        <v>2949</v>
      </c>
      <c r="L168" s="898">
        <v>3960000</v>
      </c>
      <c r="M168" s="53">
        <v>3960000</v>
      </c>
      <c r="N168" s="777" t="s">
        <v>429</v>
      </c>
      <c r="O168" s="777" t="s">
        <v>429</v>
      </c>
      <c r="P168" s="723"/>
      <c r="Q168" s="723"/>
      <c r="R168" s="723"/>
      <c r="S168" s="557" t="s">
        <v>2388</v>
      </c>
      <c r="T168" s="557" t="s">
        <v>2388</v>
      </c>
      <c r="U168" s="557" t="s">
        <v>2388</v>
      </c>
      <c r="V168" s="750" t="s">
        <v>2388</v>
      </c>
      <c r="W168" s="756" t="s">
        <v>1250</v>
      </c>
      <c r="X168" s="62">
        <v>44081</v>
      </c>
      <c r="Y168" s="62">
        <v>44081</v>
      </c>
      <c r="Z168" s="62">
        <v>44196</v>
      </c>
      <c r="AA168" s="895" t="s">
        <v>2971</v>
      </c>
      <c r="AB168" s="895" t="s">
        <v>2971</v>
      </c>
      <c r="AC168" s="895" t="s">
        <v>2971</v>
      </c>
      <c r="AD168" s="539" t="s">
        <v>136</v>
      </c>
      <c r="AE168" s="73">
        <v>1208786787</v>
      </c>
      <c r="AF168" s="546" t="s">
        <v>1808</v>
      </c>
      <c r="AG168" s="707" t="s">
        <v>2400</v>
      </c>
      <c r="AH168" s="20" t="s">
        <v>1938</v>
      </c>
    </row>
    <row r="169" spans="2:36" s="653" customFormat="1" ht="20.25" customHeight="1">
      <c r="B169" s="655">
        <v>166</v>
      </c>
      <c r="C169" s="24" t="s">
        <v>421</v>
      </c>
      <c r="D169" s="24" t="s">
        <v>2746</v>
      </c>
      <c r="E169" s="661" t="s">
        <v>1474</v>
      </c>
      <c r="F169" s="740">
        <v>2020</v>
      </c>
      <c r="G169" s="658" t="s">
        <v>1134</v>
      </c>
      <c r="H169" s="42" t="s">
        <v>1184</v>
      </c>
      <c r="I169" s="24" t="s">
        <v>1468</v>
      </c>
      <c r="J169" s="797" t="s">
        <v>1296</v>
      </c>
      <c r="K169" s="800" t="s">
        <v>2949</v>
      </c>
      <c r="L169" s="767">
        <v>110000000</v>
      </c>
      <c r="M169" s="53">
        <v>105600000</v>
      </c>
      <c r="N169" s="777" t="s">
        <v>429</v>
      </c>
      <c r="O169" s="777" t="s">
        <v>429</v>
      </c>
      <c r="P169" s="723"/>
      <c r="Q169" s="723"/>
      <c r="R169" s="723"/>
      <c r="S169" s="704">
        <v>20200806736</v>
      </c>
      <c r="T169" s="557">
        <v>44050</v>
      </c>
      <c r="U169" s="557">
        <v>44061</v>
      </c>
      <c r="V169" s="747" t="s">
        <v>2757</v>
      </c>
      <c r="W169" s="756" t="s">
        <v>1250</v>
      </c>
      <c r="X169" s="62">
        <v>44085</v>
      </c>
      <c r="Y169" s="62">
        <v>44085</v>
      </c>
      <c r="Z169" s="62">
        <v>44207</v>
      </c>
      <c r="AA169" s="895">
        <v>44207</v>
      </c>
      <c r="AB169" s="617" t="s">
        <v>430</v>
      </c>
      <c r="AC169" s="617">
        <v>44207</v>
      </c>
      <c r="AD169" s="539" t="s">
        <v>1202</v>
      </c>
      <c r="AE169" s="73">
        <v>1168129581</v>
      </c>
      <c r="AF169" s="546" t="s">
        <v>1825</v>
      </c>
      <c r="AG169" s="712" t="s">
        <v>2934</v>
      </c>
      <c r="AH169" s="20" t="s">
        <v>1799</v>
      </c>
    </row>
    <row r="170" spans="2:36" s="653" customFormat="1" ht="20.25" customHeight="1">
      <c r="B170" s="655">
        <v>167</v>
      </c>
      <c r="C170" s="24" t="s">
        <v>421</v>
      </c>
      <c r="D170" s="656" t="s">
        <v>2745</v>
      </c>
      <c r="E170" s="661" t="s">
        <v>1267</v>
      </c>
      <c r="F170" s="740">
        <v>2020</v>
      </c>
      <c r="G170" s="658" t="s">
        <v>1134</v>
      </c>
      <c r="H170" s="42" t="s">
        <v>1186</v>
      </c>
      <c r="I170" s="24" t="s">
        <v>1724</v>
      </c>
      <c r="J170" s="797" t="s">
        <v>1296</v>
      </c>
      <c r="K170" s="800" t="s">
        <v>2949</v>
      </c>
      <c r="L170" s="767">
        <v>36000000</v>
      </c>
      <c r="M170" s="53">
        <v>35250000</v>
      </c>
      <c r="N170" s="777" t="s">
        <v>429</v>
      </c>
      <c r="O170" s="777" t="s">
        <v>429</v>
      </c>
      <c r="P170" s="723"/>
      <c r="Q170" s="723"/>
      <c r="R170" s="723"/>
      <c r="S170" s="704">
        <v>20200817939</v>
      </c>
      <c r="T170" s="557">
        <v>44075</v>
      </c>
      <c r="U170" s="557">
        <v>44078</v>
      </c>
      <c r="V170" s="747" t="s">
        <v>2757</v>
      </c>
      <c r="W170" s="756" t="s">
        <v>1250</v>
      </c>
      <c r="X170" s="62">
        <v>44095</v>
      </c>
      <c r="Y170" s="62">
        <v>44095</v>
      </c>
      <c r="Z170" s="62">
        <v>44185</v>
      </c>
      <c r="AA170" s="895">
        <v>44181</v>
      </c>
      <c r="AB170" s="617" t="s">
        <v>430</v>
      </c>
      <c r="AC170" s="617">
        <v>44181</v>
      </c>
      <c r="AD170" s="539" t="s">
        <v>1207</v>
      </c>
      <c r="AE170" s="73">
        <v>1518701104</v>
      </c>
      <c r="AF170" s="546" t="s">
        <v>1748</v>
      </c>
      <c r="AG170" s="417" t="s">
        <v>2434</v>
      </c>
      <c r="AH170" s="20" t="s">
        <v>1799</v>
      </c>
    </row>
    <row r="171" spans="2:36" s="653" customFormat="1" ht="20.25" customHeight="1">
      <c r="B171" s="655">
        <v>168</v>
      </c>
      <c r="C171" s="24" t="s">
        <v>264</v>
      </c>
      <c r="D171" s="656" t="s">
        <v>2743</v>
      </c>
      <c r="E171" s="661" t="s">
        <v>1273</v>
      </c>
      <c r="F171" s="740">
        <v>2020</v>
      </c>
      <c r="G171" s="657" t="s">
        <v>1134</v>
      </c>
      <c r="H171" s="42" t="s">
        <v>1065</v>
      </c>
      <c r="I171" s="24" t="s">
        <v>975</v>
      </c>
      <c r="J171" s="901" t="s">
        <v>2975</v>
      </c>
      <c r="K171" s="767">
        <v>51138250</v>
      </c>
      <c r="L171" s="767">
        <v>51600000</v>
      </c>
      <c r="M171" s="53">
        <v>45540000</v>
      </c>
      <c r="N171" s="777" t="s">
        <v>429</v>
      </c>
      <c r="O171" s="777" t="s">
        <v>429</v>
      </c>
      <c r="P171" s="723"/>
      <c r="Q171" s="723"/>
      <c r="R171" s="723"/>
      <c r="S171" s="704">
        <v>20201012545</v>
      </c>
      <c r="T171" s="557">
        <v>44118</v>
      </c>
      <c r="U171" s="557">
        <v>44124</v>
      </c>
      <c r="V171" s="747" t="s">
        <v>2762</v>
      </c>
      <c r="W171" s="756">
        <v>2</v>
      </c>
      <c r="X171" s="52">
        <v>44166</v>
      </c>
      <c r="Y171" s="52">
        <v>44166</v>
      </c>
      <c r="Z171" s="52" t="s">
        <v>1491</v>
      </c>
      <c r="AA171" s="895" t="s">
        <v>2971</v>
      </c>
      <c r="AB171" s="895" t="s">
        <v>2971</v>
      </c>
      <c r="AC171" s="895" t="s">
        <v>2971</v>
      </c>
      <c r="AD171" s="24" t="s">
        <v>1022</v>
      </c>
      <c r="AE171" s="73">
        <v>1118126895</v>
      </c>
      <c r="AF171" s="546" t="s">
        <v>1809</v>
      </c>
      <c r="AG171" s="417" t="s">
        <v>2415</v>
      </c>
      <c r="AH171" s="20" t="s">
        <v>1740</v>
      </c>
    </row>
    <row r="172" spans="2:36" s="653" customFormat="1" ht="20.25" customHeight="1">
      <c r="B172" s="655">
        <v>169</v>
      </c>
      <c r="C172" s="24" t="s">
        <v>421</v>
      </c>
      <c r="D172" s="656" t="s">
        <v>2743</v>
      </c>
      <c r="E172" s="661" t="s">
        <v>1268</v>
      </c>
      <c r="F172" s="740">
        <v>2020</v>
      </c>
      <c r="G172" s="658" t="s">
        <v>1134</v>
      </c>
      <c r="H172" s="42" t="s">
        <v>1295</v>
      </c>
      <c r="I172" s="539" t="s">
        <v>1200</v>
      </c>
      <c r="J172" s="797" t="s">
        <v>1296</v>
      </c>
      <c r="K172" s="902">
        <v>499633475</v>
      </c>
      <c r="L172" s="767">
        <v>498000000</v>
      </c>
      <c r="M172" s="53">
        <v>495500000</v>
      </c>
      <c r="N172" s="777" t="s">
        <v>429</v>
      </c>
      <c r="O172" s="777" t="s">
        <v>429</v>
      </c>
      <c r="P172" s="723"/>
      <c r="Q172" s="723"/>
      <c r="R172" s="723"/>
      <c r="S172" s="704">
        <v>20200910880</v>
      </c>
      <c r="T172" s="557">
        <v>44084</v>
      </c>
      <c r="U172" s="557">
        <v>44095</v>
      </c>
      <c r="V172" s="747" t="s">
        <v>430</v>
      </c>
      <c r="W172" s="756">
        <v>3</v>
      </c>
      <c r="X172" s="62">
        <v>44131</v>
      </c>
      <c r="Y172" s="62">
        <v>44131</v>
      </c>
      <c r="Z172" s="62">
        <v>44370</v>
      </c>
      <c r="AA172" s="895">
        <v>44425</v>
      </c>
      <c r="AB172" s="617" t="s">
        <v>430</v>
      </c>
      <c r="AC172" s="617">
        <v>44370</v>
      </c>
      <c r="AD172" s="539" t="s">
        <v>1208</v>
      </c>
      <c r="AE172" s="73">
        <v>2208123474</v>
      </c>
      <c r="AF172" s="546" t="s">
        <v>1810</v>
      </c>
      <c r="AG172" s="417" t="s">
        <v>2590</v>
      </c>
      <c r="AH172" s="20" t="s">
        <v>1740</v>
      </c>
    </row>
    <row r="173" spans="2:36" s="653" customFormat="1" ht="20.25" customHeight="1">
      <c r="B173" s="655">
        <v>170</v>
      </c>
      <c r="C173" s="24" t="s">
        <v>421</v>
      </c>
      <c r="D173" s="656" t="s">
        <v>2743</v>
      </c>
      <c r="E173" s="661" t="s">
        <v>1269</v>
      </c>
      <c r="F173" s="740">
        <v>2020</v>
      </c>
      <c r="G173" s="658" t="s">
        <v>1134</v>
      </c>
      <c r="H173" s="42" t="s">
        <v>1484</v>
      </c>
      <c r="I173" s="539" t="s">
        <v>486</v>
      </c>
      <c r="J173" s="658" t="s">
        <v>430</v>
      </c>
      <c r="K173" s="800" t="s">
        <v>2949</v>
      </c>
      <c r="L173" s="898">
        <v>19602000</v>
      </c>
      <c r="M173" s="53">
        <v>19602000</v>
      </c>
      <c r="N173" s="777" t="s">
        <v>429</v>
      </c>
      <c r="O173" s="777" t="s">
        <v>429</v>
      </c>
      <c r="P173" s="723"/>
      <c r="Q173" s="723"/>
      <c r="R173" s="723"/>
      <c r="S173" s="704" t="s">
        <v>2388</v>
      </c>
      <c r="T173" s="704" t="s">
        <v>2388</v>
      </c>
      <c r="U173" s="704" t="s">
        <v>2388</v>
      </c>
      <c r="V173" s="747" t="s">
        <v>2388</v>
      </c>
      <c r="W173" s="756" t="s">
        <v>1250</v>
      </c>
      <c r="X173" s="62">
        <v>44134</v>
      </c>
      <c r="Y173" s="62">
        <v>44134</v>
      </c>
      <c r="Z173" s="62">
        <v>44153</v>
      </c>
      <c r="AA173" s="895">
        <v>44195</v>
      </c>
      <c r="AB173" s="617" t="s">
        <v>430</v>
      </c>
      <c r="AC173" s="617">
        <v>44153</v>
      </c>
      <c r="AD173" s="539" t="s">
        <v>1209</v>
      </c>
      <c r="AE173" s="73">
        <v>7248800652</v>
      </c>
      <c r="AF173" s="546" t="s">
        <v>1811</v>
      </c>
      <c r="AG173" s="712" t="s">
        <v>2935</v>
      </c>
      <c r="AH173" s="20" t="s">
        <v>1938</v>
      </c>
    </row>
    <row r="174" spans="2:36" s="653" customFormat="1" ht="20.25" customHeight="1">
      <c r="B174" s="655">
        <v>171</v>
      </c>
      <c r="C174" s="24" t="s">
        <v>421</v>
      </c>
      <c r="D174" s="656" t="s">
        <v>1311</v>
      </c>
      <c r="E174" s="661" t="s">
        <v>1270</v>
      </c>
      <c r="F174" s="740">
        <v>2020</v>
      </c>
      <c r="G174" s="657" t="s">
        <v>1104</v>
      </c>
      <c r="H174" s="42" t="s">
        <v>1064</v>
      </c>
      <c r="I174" s="539" t="s">
        <v>486</v>
      </c>
      <c r="J174" s="657" t="s">
        <v>430</v>
      </c>
      <c r="K174" s="800" t="s">
        <v>2949</v>
      </c>
      <c r="L174" s="900">
        <v>52800000</v>
      </c>
      <c r="M174" s="53">
        <v>52272000</v>
      </c>
      <c r="N174" s="823" t="s">
        <v>2972</v>
      </c>
      <c r="O174" s="823" t="s">
        <v>2972</v>
      </c>
      <c r="P174" s="723"/>
      <c r="Q174" s="723"/>
      <c r="R174" s="723"/>
      <c r="S174" s="704" t="s">
        <v>2388</v>
      </c>
      <c r="T174" s="704" t="s">
        <v>2388</v>
      </c>
      <c r="U174" s="704" t="s">
        <v>2388</v>
      </c>
      <c r="V174" s="747" t="s">
        <v>2388</v>
      </c>
      <c r="W174" s="756" t="s">
        <v>1250</v>
      </c>
      <c r="X174" s="52">
        <v>44140</v>
      </c>
      <c r="Y174" s="52">
        <v>44140</v>
      </c>
      <c r="Z174" s="52">
        <v>44190</v>
      </c>
      <c r="AA174" s="891">
        <v>44172</v>
      </c>
      <c r="AB174" s="792" t="s">
        <v>2948</v>
      </c>
      <c r="AC174" s="792" t="s">
        <v>2948</v>
      </c>
      <c r="AD174" s="24" t="s">
        <v>1025</v>
      </c>
      <c r="AE174" s="73">
        <v>1068183313</v>
      </c>
      <c r="AF174" s="546" t="s">
        <v>1812</v>
      </c>
      <c r="AG174" s="417" t="s">
        <v>2601</v>
      </c>
      <c r="AH174" s="20" t="s">
        <v>1798</v>
      </c>
    </row>
    <row r="175" spans="2:36" s="653" customFormat="1" ht="20.25" customHeight="1">
      <c r="B175" s="655">
        <v>172</v>
      </c>
      <c r="C175" s="24" t="s">
        <v>421</v>
      </c>
      <c r="D175" s="656" t="s">
        <v>2743</v>
      </c>
      <c r="E175" s="661" t="s">
        <v>1271</v>
      </c>
      <c r="F175" s="740">
        <v>2020</v>
      </c>
      <c r="G175" s="658" t="s">
        <v>1134</v>
      </c>
      <c r="H175" s="42" t="s">
        <v>2976</v>
      </c>
      <c r="I175" s="14" t="s">
        <v>975</v>
      </c>
      <c r="J175" s="797" t="s">
        <v>1296</v>
      </c>
      <c r="K175" s="902">
        <v>100075000</v>
      </c>
      <c r="L175" s="767">
        <v>100000000</v>
      </c>
      <c r="M175" s="53">
        <v>95150000</v>
      </c>
      <c r="N175" s="777" t="s">
        <v>429</v>
      </c>
      <c r="O175" s="777" t="s">
        <v>429</v>
      </c>
      <c r="P175" s="723"/>
      <c r="Q175" s="723"/>
      <c r="R175" s="723"/>
      <c r="S175" s="704">
        <v>20201006915</v>
      </c>
      <c r="T175" s="557">
        <v>44112</v>
      </c>
      <c r="U175" s="557">
        <v>44125</v>
      </c>
      <c r="V175" s="747" t="s">
        <v>2757</v>
      </c>
      <c r="W175" s="756">
        <v>2</v>
      </c>
      <c r="X175" s="62">
        <v>44144</v>
      </c>
      <c r="Y175" s="62">
        <v>44144</v>
      </c>
      <c r="Z175" s="62">
        <v>44266</v>
      </c>
      <c r="AA175" s="895">
        <v>44266</v>
      </c>
      <c r="AB175" s="617" t="s">
        <v>430</v>
      </c>
      <c r="AC175" s="617">
        <v>44266</v>
      </c>
      <c r="AD175" s="539" t="s">
        <v>1210</v>
      </c>
      <c r="AE175" s="73">
        <v>1208657776</v>
      </c>
      <c r="AF175" s="546" t="s">
        <v>1813</v>
      </c>
      <c r="AG175" s="213" t="s">
        <v>2452</v>
      </c>
      <c r="AH175" s="301" t="s">
        <v>1740</v>
      </c>
    </row>
    <row r="176" spans="2:36" s="653" customFormat="1" ht="20.25" customHeight="1">
      <c r="B176" s="655">
        <v>173</v>
      </c>
      <c r="C176" s="24" t="s">
        <v>421</v>
      </c>
      <c r="D176" s="656" t="s">
        <v>2743</v>
      </c>
      <c r="E176" s="661" t="s">
        <v>1272</v>
      </c>
      <c r="F176" s="740">
        <v>2020</v>
      </c>
      <c r="G176" s="657" t="s">
        <v>1104</v>
      </c>
      <c r="H176" s="42" t="s">
        <v>1063</v>
      </c>
      <c r="I176" s="539" t="s">
        <v>486</v>
      </c>
      <c r="J176" s="657" t="s">
        <v>430</v>
      </c>
      <c r="K176" s="800" t="s">
        <v>2949</v>
      </c>
      <c r="L176" s="900">
        <v>23650000</v>
      </c>
      <c r="M176" s="53">
        <v>23320000</v>
      </c>
      <c r="N176" s="823" t="s">
        <v>2972</v>
      </c>
      <c r="O176" s="823" t="s">
        <v>2972</v>
      </c>
      <c r="P176" s="723"/>
      <c r="Q176" s="723"/>
      <c r="R176" s="723"/>
      <c r="S176" s="704" t="s">
        <v>2388</v>
      </c>
      <c r="T176" s="704" t="s">
        <v>2388</v>
      </c>
      <c r="U176" s="704" t="s">
        <v>2388</v>
      </c>
      <c r="V176" s="747" t="s">
        <v>2388</v>
      </c>
      <c r="W176" s="756" t="s">
        <v>1250</v>
      </c>
      <c r="X176" s="52">
        <v>44147</v>
      </c>
      <c r="Y176" s="52">
        <v>44147</v>
      </c>
      <c r="Z176" s="52">
        <v>44185</v>
      </c>
      <c r="AA176" s="895">
        <v>44173</v>
      </c>
      <c r="AB176" s="792" t="s">
        <v>2948</v>
      </c>
      <c r="AC176" s="792" t="s">
        <v>2948</v>
      </c>
      <c r="AD176" s="24" t="s">
        <v>232</v>
      </c>
      <c r="AE176" s="73">
        <v>1288645217</v>
      </c>
      <c r="AF176" s="546" t="s">
        <v>1814</v>
      </c>
      <c r="AG176" s="712" t="s">
        <v>2905</v>
      </c>
      <c r="AH176" s="20" t="s">
        <v>1798</v>
      </c>
    </row>
    <row r="177" spans="2:61" s="653" customFormat="1" ht="20.25" customHeight="1">
      <c r="B177" s="655">
        <v>174</v>
      </c>
      <c r="C177" s="24" t="s">
        <v>421</v>
      </c>
      <c r="D177" s="656" t="s">
        <v>1311</v>
      </c>
      <c r="E177" s="661" t="s">
        <v>1274</v>
      </c>
      <c r="F177" s="740">
        <v>2020</v>
      </c>
      <c r="G177" s="657" t="s">
        <v>1104</v>
      </c>
      <c r="H177" s="42" t="s">
        <v>1062</v>
      </c>
      <c r="I177" s="24" t="s">
        <v>1468</v>
      </c>
      <c r="J177" s="796" t="s">
        <v>2561</v>
      </c>
      <c r="K177" s="800" t="s">
        <v>2949</v>
      </c>
      <c r="L177" s="767">
        <v>120200000</v>
      </c>
      <c r="M177" s="53">
        <v>104500000</v>
      </c>
      <c r="N177" s="823" t="s">
        <v>2972</v>
      </c>
      <c r="O177" s="823" t="s">
        <v>2972</v>
      </c>
      <c r="P177" s="723"/>
      <c r="Q177" s="723"/>
      <c r="R177" s="723"/>
      <c r="S177" s="704">
        <v>20201025744</v>
      </c>
      <c r="T177" s="557">
        <v>44127</v>
      </c>
      <c r="U177" s="557">
        <v>44134</v>
      </c>
      <c r="V177" s="747" t="s">
        <v>2757</v>
      </c>
      <c r="W177" s="756" t="s">
        <v>1250</v>
      </c>
      <c r="X177" s="52">
        <v>44167</v>
      </c>
      <c r="Y177" s="52">
        <v>44167</v>
      </c>
      <c r="Z177" s="52">
        <v>44178</v>
      </c>
      <c r="AA177" s="891">
        <v>44179</v>
      </c>
      <c r="AB177" s="792" t="s">
        <v>2948</v>
      </c>
      <c r="AC177" s="792" t="s">
        <v>2948</v>
      </c>
      <c r="AD177" s="24" t="s">
        <v>20</v>
      </c>
      <c r="AE177" s="73">
        <v>1288636042</v>
      </c>
      <c r="AF177" s="546" t="s">
        <v>296</v>
      </c>
      <c r="AG177" s="707" t="s">
        <v>2405</v>
      </c>
      <c r="AH177" s="20" t="s">
        <v>1799</v>
      </c>
    </row>
    <row r="178" spans="2:61" s="653" customFormat="1" ht="20.25" customHeight="1">
      <c r="B178" s="655">
        <v>175</v>
      </c>
      <c r="C178" s="24" t="s">
        <v>264</v>
      </c>
      <c r="D178" s="656" t="s">
        <v>2743</v>
      </c>
      <c r="E178" s="661" t="s">
        <v>1475</v>
      </c>
      <c r="F178" s="740">
        <v>2020</v>
      </c>
      <c r="G178" s="657" t="s">
        <v>1104</v>
      </c>
      <c r="H178" s="42" t="s">
        <v>1061</v>
      </c>
      <c r="I178" s="24" t="s">
        <v>486</v>
      </c>
      <c r="J178" s="657" t="s">
        <v>430</v>
      </c>
      <c r="K178" s="800" t="s">
        <v>2949</v>
      </c>
      <c r="L178" s="767">
        <v>11400000</v>
      </c>
      <c r="M178" s="53">
        <v>11400000</v>
      </c>
      <c r="N178" s="823" t="s">
        <v>2972</v>
      </c>
      <c r="O178" s="823" t="s">
        <v>2972</v>
      </c>
      <c r="P178" s="723"/>
      <c r="Q178" s="723"/>
      <c r="R178" s="723"/>
      <c r="S178" s="557" t="s">
        <v>2388</v>
      </c>
      <c r="T178" s="557" t="s">
        <v>2388</v>
      </c>
      <c r="U178" s="557" t="s">
        <v>2388</v>
      </c>
      <c r="V178" s="750" t="s">
        <v>2388</v>
      </c>
      <c r="W178" s="756" t="s">
        <v>1250</v>
      </c>
      <c r="X178" s="52">
        <v>44172</v>
      </c>
      <c r="Y178" s="52">
        <v>44172</v>
      </c>
      <c r="Z178" s="62">
        <v>44195</v>
      </c>
      <c r="AA178" s="896" t="s">
        <v>2973</v>
      </c>
      <c r="AB178" s="793" t="s">
        <v>2948</v>
      </c>
      <c r="AC178" s="793" t="s">
        <v>2948</v>
      </c>
      <c r="AD178" s="24" t="s">
        <v>1024</v>
      </c>
      <c r="AE178" s="73">
        <v>3668200264</v>
      </c>
      <c r="AF178" s="546" t="s">
        <v>1815</v>
      </c>
      <c r="AG178" s="712" t="s">
        <v>2923</v>
      </c>
      <c r="AH178" s="20" t="s">
        <v>1938</v>
      </c>
    </row>
    <row r="179" spans="2:61" s="653" customFormat="1" ht="20.25" customHeight="1">
      <c r="B179" s="655">
        <v>176</v>
      </c>
      <c r="C179" s="24" t="s">
        <v>421</v>
      </c>
      <c r="D179" s="656" t="s">
        <v>2745</v>
      </c>
      <c r="E179" s="661" t="s">
        <v>1476</v>
      </c>
      <c r="F179" s="740">
        <v>2020</v>
      </c>
      <c r="G179" s="658" t="s">
        <v>1134</v>
      </c>
      <c r="H179" s="42" t="s">
        <v>1193</v>
      </c>
      <c r="I179" s="539" t="s">
        <v>1200</v>
      </c>
      <c r="J179" s="797" t="s">
        <v>1296</v>
      </c>
      <c r="K179" s="902">
        <v>283788900</v>
      </c>
      <c r="L179" s="767">
        <v>283000000</v>
      </c>
      <c r="M179" s="53">
        <v>335851450</v>
      </c>
      <c r="N179" s="777" t="s">
        <v>429</v>
      </c>
      <c r="O179" s="777" t="s">
        <v>429</v>
      </c>
      <c r="P179" s="723"/>
      <c r="Q179" s="723"/>
      <c r="R179" s="723"/>
      <c r="S179" s="557" t="s">
        <v>2763</v>
      </c>
      <c r="T179" s="706" t="s">
        <v>2764</v>
      </c>
      <c r="U179" s="557">
        <v>44158</v>
      </c>
      <c r="V179" s="750" t="s">
        <v>430</v>
      </c>
      <c r="W179" s="756">
        <v>2</v>
      </c>
      <c r="X179" s="62">
        <v>44172</v>
      </c>
      <c r="Y179" s="62">
        <v>44172</v>
      </c>
      <c r="Z179" s="62">
        <v>44442</v>
      </c>
      <c r="AA179" s="895">
        <v>44446</v>
      </c>
      <c r="AB179" s="903">
        <v>44440</v>
      </c>
      <c r="AC179" s="560">
        <v>44442</v>
      </c>
      <c r="AD179" s="539" t="s">
        <v>1204</v>
      </c>
      <c r="AE179" s="73">
        <v>2018192683</v>
      </c>
      <c r="AF179" s="546" t="s">
        <v>1806</v>
      </c>
      <c r="AG179" s="417" t="s">
        <v>2413</v>
      </c>
      <c r="AH179" s="20" t="s">
        <v>1740</v>
      </c>
    </row>
    <row r="180" spans="2:61" s="653" customFormat="1" ht="20.25" customHeight="1">
      <c r="B180" s="655">
        <v>177</v>
      </c>
      <c r="C180" s="24" t="s">
        <v>421</v>
      </c>
      <c r="D180" s="656" t="s">
        <v>1905</v>
      </c>
      <c r="E180" s="661" t="s">
        <v>1275</v>
      </c>
      <c r="F180" s="740">
        <v>2020</v>
      </c>
      <c r="G180" s="657" t="s">
        <v>1104</v>
      </c>
      <c r="H180" s="42" t="s">
        <v>1060</v>
      </c>
      <c r="I180" s="24" t="s">
        <v>1099</v>
      </c>
      <c r="J180" s="796" t="s">
        <v>2562</v>
      </c>
      <c r="K180" s="767">
        <v>17804275</v>
      </c>
      <c r="L180" s="767">
        <v>17842000</v>
      </c>
      <c r="M180" s="53">
        <v>15901100</v>
      </c>
      <c r="N180" s="823" t="s">
        <v>2972</v>
      </c>
      <c r="O180" s="823" t="s">
        <v>2972</v>
      </c>
      <c r="P180" s="723"/>
      <c r="Q180" s="723"/>
      <c r="R180" s="723"/>
      <c r="S180" s="557" t="s">
        <v>2861</v>
      </c>
      <c r="T180" s="557">
        <v>44174</v>
      </c>
      <c r="U180" s="557">
        <v>44176</v>
      </c>
      <c r="V180" s="750" t="s">
        <v>430</v>
      </c>
      <c r="W180" s="756">
        <v>4</v>
      </c>
      <c r="X180" s="52">
        <v>44180</v>
      </c>
      <c r="Y180" s="52">
        <v>44180</v>
      </c>
      <c r="Z180" s="52">
        <v>44193</v>
      </c>
      <c r="AA180" s="895">
        <v>44194</v>
      </c>
      <c r="AB180" s="792" t="s">
        <v>2948</v>
      </c>
      <c r="AC180" s="792" t="s">
        <v>2948</v>
      </c>
      <c r="AD180" s="24" t="s">
        <v>1023</v>
      </c>
      <c r="AE180" s="73">
        <v>2042945328</v>
      </c>
      <c r="AF180" s="546" t="s">
        <v>1816</v>
      </c>
      <c r="AG180" s="712" t="s">
        <v>2936</v>
      </c>
      <c r="AH180" s="20" t="s">
        <v>1740</v>
      </c>
    </row>
    <row r="181" spans="2:61" s="653" customFormat="1" ht="20.25" customHeight="1">
      <c r="B181" s="655">
        <v>178</v>
      </c>
      <c r="C181" s="24" t="s">
        <v>421</v>
      </c>
      <c r="D181" s="656" t="s">
        <v>2743</v>
      </c>
      <c r="E181" s="661" t="s">
        <v>1796</v>
      </c>
      <c r="F181" s="740">
        <v>2020</v>
      </c>
      <c r="G181" s="658" t="s">
        <v>1134</v>
      </c>
      <c r="H181" s="42" t="s">
        <v>1195</v>
      </c>
      <c r="I181" s="539" t="s">
        <v>486</v>
      </c>
      <c r="J181" s="658" t="s">
        <v>430</v>
      </c>
      <c r="K181" s="800" t="s">
        <v>2949</v>
      </c>
      <c r="L181" s="767">
        <v>4011700</v>
      </c>
      <c r="M181" s="53">
        <v>4011700</v>
      </c>
      <c r="N181" s="777" t="s">
        <v>429</v>
      </c>
      <c r="O181" s="777" t="s">
        <v>429</v>
      </c>
      <c r="P181" s="723"/>
      <c r="Q181" s="723"/>
      <c r="R181" s="723"/>
      <c r="S181" s="557" t="s">
        <v>2388</v>
      </c>
      <c r="T181" s="557" t="s">
        <v>2388</v>
      </c>
      <c r="U181" s="557" t="s">
        <v>2388</v>
      </c>
      <c r="V181" s="750" t="s">
        <v>2388</v>
      </c>
      <c r="W181" s="756" t="s">
        <v>1250</v>
      </c>
      <c r="X181" s="62">
        <v>44197</v>
      </c>
      <c r="Y181" s="62">
        <v>44197</v>
      </c>
      <c r="Z181" s="62">
        <v>44561</v>
      </c>
      <c r="AA181" s="891">
        <v>44187</v>
      </c>
      <c r="AB181" s="617" t="s">
        <v>430</v>
      </c>
      <c r="AC181" s="616" t="s">
        <v>2970</v>
      </c>
      <c r="AD181" s="539" t="s">
        <v>1782</v>
      </c>
      <c r="AE181" s="73">
        <v>6798101070</v>
      </c>
      <c r="AF181" s="546" t="s">
        <v>1817</v>
      </c>
      <c r="AG181" s="712" t="s">
        <v>2937</v>
      </c>
      <c r="AH181" s="20" t="s">
        <v>1938</v>
      </c>
    </row>
    <row r="182" spans="2:61" s="653" customFormat="1" ht="20.25" customHeight="1">
      <c r="B182" s="655">
        <v>179</v>
      </c>
      <c r="C182" s="24" t="s">
        <v>264</v>
      </c>
      <c r="D182" s="656" t="s">
        <v>2743</v>
      </c>
      <c r="E182" s="661" t="s">
        <v>1276</v>
      </c>
      <c r="F182" s="740">
        <v>2020</v>
      </c>
      <c r="G182" s="657" t="s">
        <v>1134</v>
      </c>
      <c r="H182" s="42" t="s">
        <v>1059</v>
      </c>
      <c r="I182" s="96" t="s">
        <v>486</v>
      </c>
      <c r="J182" s="657" t="s">
        <v>430</v>
      </c>
      <c r="K182" s="800" t="s">
        <v>2949</v>
      </c>
      <c r="L182" s="767">
        <v>43920000</v>
      </c>
      <c r="M182" s="53">
        <v>43920000</v>
      </c>
      <c r="N182" s="777" t="s">
        <v>429</v>
      </c>
      <c r="O182" s="777" t="s">
        <v>429</v>
      </c>
      <c r="P182" s="723"/>
      <c r="Q182" s="723"/>
      <c r="R182" s="723"/>
      <c r="S182" s="708" t="s">
        <v>2942</v>
      </c>
      <c r="T182" s="708" t="s">
        <v>2942</v>
      </c>
      <c r="U182" s="708" t="s">
        <v>2942</v>
      </c>
      <c r="V182" s="750" t="s">
        <v>2388</v>
      </c>
      <c r="W182" s="756" t="s">
        <v>1250</v>
      </c>
      <c r="X182" s="52">
        <v>44181</v>
      </c>
      <c r="Y182" s="52">
        <v>44181</v>
      </c>
      <c r="Z182" s="52" t="s">
        <v>1492</v>
      </c>
      <c r="AA182" s="895" t="s">
        <v>2971</v>
      </c>
      <c r="AB182" s="895" t="s">
        <v>2971</v>
      </c>
      <c r="AC182" s="895" t="s">
        <v>2971</v>
      </c>
      <c r="AD182" s="24" t="s">
        <v>1022</v>
      </c>
      <c r="AE182" s="73">
        <v>1118126895</v>
      </c>
      <c r="AF182" s="546" t="s">
        <v>1809</v>
      </c>
      <c r="AG182" s="417" t="s">
        <v>2415</v>
      </c>
      <c r="AH182" s="710" t="s">
        <v>1740</v>
      </c>
    </row>
    <row r="183" spans="2:61" s="653" customFormat="1" ht="20.25" customHeight="1">
      <c r="B183" s="655">
        <v>180</v>
      </c>
      <c r="C183" s="24" t="s">
        <v>421</v>
      </c>
      <c r="D183" s="24" t="s">
        <v>2746</v>
      </c>
      <c r="E183" s="661" t="s">
        <v>1277</v>
      </c>
      <c r="F183" s="740">
        <v>2020</v>
      </c>
      <c r="G183" s="658" t="s">
        <v>1134</v>
      </c>
      <c r="H183" s="42" t="s">
        <v>1197</v>
      </c>
      <c r="I183" s="539" t="s">
        <v>1099</v>
      </c>
      <c r="J183" s="797" t="s">
        <v>1296</v>
      </c>
      <c r="K183" s="902">
        <v>128323300</v>
      </c>
      <c r="L183" s="767">
        <v>128517000</v>
      </c>
      <c r="M183" s="53">
        <v>114800000</v>
      </c>
      <c r="N183" s="904">
        <v>44287</v>
      </c>
      <c r="O183" s="767">
        <v>113500000</v>
      </c>
      <c r="P183" s="723"/>
      <c r="Q183" s="723"/>
      <c r="R183" s="723"/>
      <c r="S183" s="557" t="s">
        <v>2765</v>
      </c>
      <c r="T183" s="557">
        <v>44162</v>
      </c>
      <c r="U183" s="557">
        <v>44169</v>
      </c>
      <c r="V183" s="752" t="s">
        <v>2766</v>
      </c>
      <c r="W183" s="756">
        <v>7</v>
      </c>
      <c r="X183" s="62">
        <v>44187</v>
      </c>
      <c r="Y183" s="62">
        <v>44187</v>
      </c>
      <c r="Z183" s="62">
        <v>44286</v>
      </c>
      <c r="AA183" s="895">
        <v>44286</v>
      </c>
      <c r="AB183" s="617" t="s">
        <v>430</v>
      </c>
      <c r="AC183" s="895">
        <v>44286</v>
      </c>
      <c r="AD183" s="539" t="s">
        <v>1211</v>
      </c>
      <c r="AE183" s="73">
        <v>1168148332</v>
      </c>
      <c r="AF183" s="546" t="s">
        <v>1818</v>
      </c>
      <c r="AG183" s="213" t="s">
        <v>2468</v>
      </c>
      <c r="AH183" s="20" t="s">
        <v>1740</v>
      </c>
    </row>
    <row r="184" spans="2:61" s="653" customFormat="1" ht="20.25" customHeight="1">
      <c r="B184" s="655">
        <v>181</v>
      </c>
      <c r="C184" s="24" t="s">
        <v>421</v>
      </c>
      <c r="D184" s="656" t="s">
        <v>1906</v>
      </c>
      <c r="E184" s="661" t="s">
        <v>1477</v>
      </c>
      <c r="F184" s="740">
        <v>2020</v>
      </c>
      <c r="G184" s="657" t="s">
        <v>1104</v>
      </c>
      <c r="H184" s="42" t="s">
        <v>1058</v>
      </c>
      <c r="I184" s="24" t="s">
        <v>486</v>
      </c>
      <c r="J184" s="657" t="s">
        <v>430</v>
      </c>
      <c r="K184" s="800" t="s">
        <v>2949</v>
      </c>
      <c r="L184" s="900">
        <v>15330000</v>
      </c>
      <c r="M184" s="53">
        <v>14980000</v>
      </c>
      <c r="N184" s="823" t="s">
        <v>2972</v>
      </c>
      <c r="O184" s="823" t="s">
        <v>2972</v>
      </c>
      <c r="P184" s="723"/>
      <c r="Q184" s="723"/>
      <c r="R184" s="723"/>
      <c r="S184" s="557" t="s">
        <v>2388</v>
      </c>
      <c r="T184" s="557" t="s">
        <v>2388</v>
      </c>
      <c r="U184" s="557" t="s">
        <v>2388</v>
      </c>
      <c r="V184" s="750" t="s">
        <v>2388</v>
      </c>
      <c r="W184" s="756" t="s">
        <v>1250</v>
      </c>
      <c r="X184" s="52">
        <v>44188</v>
      </c>
      <c r="Y184" s="52">
        <v>44188</v>
      </c>
      <c r="Z184" s="52">
        <v>44196</v>
      </c>
      <c r="AA184" s="891">
        <v>44195</v>
      </c>
      <c r="AB184" s="792" t="s">
        <v>2948</v>
      </c>
      <c r="AC184" s="792" t="s">
        <v>2948</v>
      </c>
      <c r="AD184" s="24" t="s">
        <v>1021</v>
      </c>
      <c r="AE184" s="73">
        <v>1148193049</v>
      </c>
      <c r="AF184" s="546" t="s">
        <v>307</v>
      </c>
      <c r="AG184" s="417" t="s">
        <v>2602</v>
      </c>
      <c r="AH184" s="20" t="s">
        <v>1938</v>
      </c>
    </row>
    <row r="185" spans="2:61" s="653" customFormat="1" ht="20.25" customHeight="1">
      <c r="B185" s="655">
        <v>182</v>
      </c>
      <c r="C185" s="24" t="s">
        <v>421</v>
      </c>
      <c r="D185" s="656" t="s">
        <v>1759</v>
      </c>
      <c r="E185" s="661" t="s">
        <v>1478</v>
      </c>
      <c r="F185" s="740">
        <v>2020</v>
      </c>
      <c r="G185" s="657" t="s">
        <v>1104</v>
      </c>
      <c r="H185" s="42" t="s">
        <v>1055</v>
      </c>
      <c r="I185" s="24" t="s">
        <v>486</v>
      </c>
      <c r="J185" s="657" t="s">
        <v>430</v>
      </c>
      <c r="K185" s="800" t="s">
        <v>2949</v>
      </c>
      <c r="L185" s="900">
        <v>26180000</v>
      </c>
      <c r="M185" s="53">
        <v>26180000</v>
      </c>
      <c r="N185" s="823" t="s">
        <v>2972</v>
      </c>
      <c r="O185" s="823" t="s">
        <v>2972</v>
      </c>
      <c r="P185" s="723"/>
      <c r="Q185" s="723"/>
      <c r="R185" s="723"/>
      <c r="S185" s="557" t="s">
        <v>2388</v>
      </c>
      <c r="T185" s="557" t="s">
        <v>2388</v>
      </c>
      <c r="U185" s="557" t="s">
        <v>2388</v>
      </c>
      <c r="V185" s="750" t="s">
        <v>2388</v>
      </c>
      <c r="W185" s="756" t="s">
        <v>1250</v>
      </c>
      <c r="X185" s="52">
        <v>44195</v>
      </c>
      <c r="Y185" s="52">
        <v>44195</v>
      </c>
      <c r="Z185" s="52">
        <v>44196</v>
      </c>
      <c r="AA185" s="891">
        <v>44196</v>
      </c>
      <c r="AB185" s="792" t="s">
        <v>2948</v>
      </c>
      <c r="AC185" s="792" t="s">
        <v>2948</v>
      </c>
      <c r="AD185" s="24" t="s">
        <v>124</v>
      </c>
      <c r="AE185" s="73">
        <v>1138629821</v>
      </c>
      <c r="AF185" s="546" t="s">
        <v>1804</v>
      </c>
      <c r="AG185" s="417" t="s">
        <v>2593</v>
      </c>
      <c r="AH185" s="20" t="s">
        <v>1798</v>
      </c>
    </row>
    <row r="186" spans="2:61" s="653" customFormat="1" ht="20.25" customHeight="1">
      <c r="B186" s="655">
        <v>183</v>
      </c>
      <c r="C186" s="24" t="s">
        <v>421</v>
      </c>
      <c r="D186" s="656" t="s">
        <v>1759</v>
      </c>
      <c r="E186" s="661" t="s">
        <v>1794</v>
      </c>
      <c r="F186" s="740">
        <v>2020</v>
      </c>
      <c r="G186" s="657" t="s">
        <v>1104</v>
      </c>
      <c r="H186" s="42" t="s">
        <v>1056</v>
      </c>
      <c r="I186" s="24" t="s">
        <v>486</v>
      </c>
      <c r="J186" s="657" t="s">
        <v>430</v>
      </c>
      <c r="K186" s="800" t="s">
        <v>2949</v>
      </c>
      <c r="L186" s="900">
        <v>15400000</v>
      </c>
      <c r="M186" s="53">
        <v>12320000</v>
      </c>
      <c r="N186" s="823" t="s">
        <v>2972</v>
      </c>
      <c r="O186" s="823" t="s">
        <v>2972</v>
      </c>
      <c r="P186" s="723"/>
      <c r="Q186" s="723"/>
      <c r="R186" s="723"/>
      <c r="S186" s="557" t="s">
        <v>2388</v>
      </c>
      <c r="T186" s="557" t="s">
        <v>2388</v>
      </c>
      <c r="U186" s="557" t="s">
        <v>2388</v>
      </c>
      <c r="V186" s="750" t="s">
        <v>2388</v>
      </c>
      <c r="W186" s="756" t="s">
        <v>1250</v>
      </c>
      <c r="X186" s="52">
        <v>44195</v>
      </c>
      <c r="Y186" s="52">
        <v>44195</v>
      </c>
      <c r="Z186" s="52">
        <v>44196</v>
      </c>
      <c r="AA186" s="895">
        <v>44196</v>
      </c>
      <c r="AB186" s="792" t="s">
        <v>2948</v>
      </c>
      <c r="AC186" s="792" t="s">
        <v>2948</v>
      </c>
      <c r="AD186" s="24" t="s">
        <v>124</v>
      </c>
      <c r="AE186" s="73">
        <v>1138629821</v>
      </c>
      <c r="AF186" s="546" t="s">
        <v>1804</v>
      </c>
      <c r="AG186" s="417" t="s">
        <v>2593</v>
      </c>
      <c r="AH186" s="20" t="s">
        <v>1938</v>
      </c>
    </row>
    <row r="187" spans="2:61" s="654" customFormat="1" ht="20.25" customHeight="1" thickBot="1">
      <c r="B187" s="886">
        <v>184</v>
      </c>
      <c r="C187" s="677" t="s">
        <v>421</v>
      </c>
      <c r="D187" s="703" t="s">
        <v>1759</v>
      </c>
      <c r="E187" s="678" t="s">
        <v>1795</v>
      </c>
      <c r="F187" s="887">
        <v>2020</v>
      </c>
      <c r="G187" s="905" t="s">
        <v>1104</v>
      </c>
      <c r="H187" s="906" t="s">
        <v>1057</v>
      </c>
      <c r="I187" s="677" t="s">
        <v>486</v>
      </c>
      <c r="J187" s="905" t="s">
        <v>430</v>
      </c>
      <c r="K187" s="805" t="s">
        <v>2949</v>
      </c>
      <c r="L187" s="907">
        <v>47850000</v>
      </c>
      <c r="M187" s="681">
        <v>38280000</v>
      </c>
      <c r="N187" s="908" t="s">
        <v>2972</v>
      </c>
      <c r="O187" s="908" t="s">
        <v>2972</v>
      </c>
      <c r="P187" s="909"/>
      <c r="Q187" s="909"/>
      <c r="R187" s="909"/>
      <c r="S187" s="693" t="s">
        <v>2388</v>
      </c>
      <c r="T187" s="693" t="s">
        <v>2388</v>
      </c>
      <c r="U187" s="693" t="s">
        <v>2388</v>
      </c>
      <c r="V187" s="910" t="s">
        <v>2388</v>
      </c>
      <c r="W187" s="763" t="s">
        <v>1250</v>
      </c>
      <c r="X187" s="911">
        <v>44195</v>
      </c>
      <c r="Y187" s="911">
        <v>44195</v>
      </c>
      <c r="Z187" s="911">
        <v>44196</v>
      </c>
      <c r="AA187" s="912">
        <v>44196</v>
      </c>
      <c r="AB187" s="913" t="s">
        <v>2948</v>
      </c>
      <c r="AC187" s="913" t="s">
        <v>2948</v>
      </c>
      <c r="AD187" s="677" t="s">
        <v>124</v>
      </c>
      <c r="AE187" s="914">
        <v>1138629821</v>
      </c>
      <c r="AF187" s="736" t="s">
        <v>1804</v>
      </c>
      <c r="AG187" s="915" t="s">
        <v>2593</v>
      </c>
      <c r="AH187" s="680" t="s">
        <v>1798</v>
      </c>
      <c r="AJ187" s="653"/>
      <c r="AK187" s="653"/>
      <c r="AL187" s="653"/>
      <c r="AM187" s="653"/>
      <c r="AN187" s="653"/>
      <c r="AO187" s="653"/>
      <c r="AP187" s="653"/>
      <c r="AQ187" s="653"/>
      <c r="AR187" s="653"/>
      <c r="AS187" s="653"/>
      <c r="AT187" s="653"/>
      <c r="AU187" s="653"/>
      <c r="AV187" s="653"/>
      <c r="AW187" s="653"/>
      <c r="AX187" s="653"/>
      <c r="AY187" s="653"/>
      <c r="AZ187" s="653"/>
      <c r="BA187" s="653"/>
      <c r="BB187" s="653"/>
      <c r="BC187" s="653"/>
      <c r="BD187" s="653"/>
      <c r="BE187" s="653"/>
      <c r="BF187" s="653"/>
      <c r="BG187" s="653"/>
      <c r="BH187" s="653"/>
      <c r="BI187" s="653"/>
    </row>
    <row r="188" spans="2:61" ht="20.25" customHeight="1" thickTop="1">
      <c r="B188" s="855">
        <v>185</v>
      </c>
      <c r="C188" s="49" t="s">
        <v>421</v>
      </c>
      <c r="D188" s="49" t="s">
        <v>1871</v>
      </c>
      <c r="E188" s="665" t="s">
        <v>1355</v>
      </c>
      <c r="F188" s="742">
        <v>2021</v>
      </c>
      <c r="G188" s="686" t="s">
        <v>1134</v>
      </c>
      <c r="H188" s="737" t="s">
        <v>1118</v>
      </c>
      <c r="I188" s="49" t="s">
        <v>486</v>
      </c>
      <c r="J188" s="49" t="s">
        <v>430</v>
      </c>
      <c r="K188" s="916" t="s">
        <v>2949</v>
      </c>
      <c r="L188" s="917">
        <v>3300000</v>
      </c>
      <c r="M188" s="918">
        <v>3300000</v>
      </c>
      <c r="N188" s="708" t="s">
        <v>429</v>
      </c>
      <c r="O188" s="777" t="s">
        <v>429</v>
      </c>
      <c r="P188" s="666" t="s">
        <v>2362</v>
      </c>
      <c r="Q188" s="666" t="s">
        <v>2362</v>
      </c>
      <c r="R188" s="666"/>
      <c r="S188" s="666" t="s">
        <v>2388</v>
      </c>
      <c r="T188" s="666" t="s">
        <v>2388</v>
      </c>
      <c r="U188" s="666" t="s">
        <v>2388</v>
      </c>
      <c r="V188" s="919" t="s">
        <v>2388</v>
      </c>
      <c r="W188" s="920" t="s">
        <v>1250</v>
      </c>
      <c r="X188" s="666">
        <v>44197</v>
      </c>
      <c r="Y188" s="921">
        <v>44197</v>
      </c>
      <c r="Z188" s="921">
        <v>44561</v>
      </c>
      <c r="AA188" s="922"/>
      <c r="AB188" s="922"/>
      <c r="AC188" s="922"/>
      <c r="AD188" s="923" t="s">
        <v>1135</v>
      </c>
      <c r="AE188" s="924">
        <v>1208766893</v>
      </c>
      <c r="AF188" s="737" t="s">
        <v>1146</v>
      </c>
      <c r="AG188" s="925" t="s">
        <v>2394</v>
      </c>
      <c r="AH188" s="613" t="s">
        <v>1938</v>
      </c>
    </row>
    <row r="189" spans="2:61" ht="20.25" customHeight="1">
      <c r="B189" s="655">
        <v>186</v>
      </c>
      <c r="C189" s="24" t="s">
        <v>421</v>
      </c>
      <c r="D189" s="24" t="s">
        <v>1871</v>
      </c>
      <c r="E189" s="661" t="s">
        <v>1577</v>
      </c>
      <c r="F189" s="740">
        <v>2021</v>
      </c>
      <c r="G189" s="658" t="s">
        <v>1134</v>
      </c>
      <c r="H189" s="546" t="s">
        <v>1294</v>
      </c>
      <c r="I189" s="24" t="s">
        <v>486</v>
      </c>
      <c r="J189" s="24" t="s">
        <v>430</v>
      </c>
      <c r="K189" s="808" t="s">
        <v>2949</v>
      </c>
      <c r="L189" s="772">
        <v>1848000</v>
      </c>
      <c r="M189" s="612">
        <v>1848000</v>
      </c>
      <c r="N189" s="708" t="s">
        <v>429</v>
      </c>
      <c r="O189" s="777" t="s">
        <v>429</v>
      </c>
      <c r="P189" s="62" t="s">
        <v>2362</v>
      </c>
      <c r="Q189" s="62" t="s">
        <v>2362</v>
      </c>
      <c r="R189" s="62"/>
      <c r="S189" s="62" t="s">
        <v>2388</v>
      </c>
      <c r="T189" s="62" t="s">
        <v>2388</v>
      </c>
      <c r="U189" s="62" t="s">
        <v>2388</v>
      </c>
      <c r="V189" s="752" t="s">
        <v>2388</v>
      </c>
      <c r="W189" s="759" t="s">
        <v>1250</v>
      </c>
      <c r="X189" s="62">
        <v>44197</v>
      </c>
      <c r="Y189" s="62">
        <v>44197</v>
      </c>
      <c r="Z189" s="62">
        <v>44561</v>
      </c>
      <c r="AA189" s="617"/>
      <c r="AB189" s="617"/>
      <c r="AC189" s="617"/>
      <c r="AD189" s="539" t="s">
        <v>1136</v>
      </c>
      <c r="AE189" s="73">
        <v>1068602412</v>
      </c>
      <c r="AF189" s="546" t="s">
        <v>1147</v>
      </c>
      <c r="AG189" s="707" t="s">
        <v>2395</v>
      </c>
      <c r="AH189" s="20" t="s">
        <v>1938</v>
      </c>
    </row>
    <row r="190" spans="2:61" ht="20.25" customHeight="1">
      <c r="B190" s="655">
        <v>187</v>
      </c>
      <c r="C190" s="24" t="s">
        <v>421</v>
      </c>
      <c r="D190" s="24" t="s">
        <v>1871</v>
      </c>
      <c r="E190" s="661" t="s">
        <v>1278</v>
      </c>
      <c r="F190" s="740">
        <v>2021</v>
      </c>
      <c r="G190" s="658" t="s">
        <v>1134</v>
      </c>
      <c r="H190" s="546" t="s">
        <v>1123</v>
      </c>
      <c r="I190" s="24" t="s">
        <v>486</v>
      </c>
      <c r="J190" s="24" t="s">
        <v>430</v>
      </c>
      <c r="K190" s="808" t="s">
        <v>2949</v>
      </c>
      <c r="L190" s="772">
        <v>2376000</v>
      </c>
      <c r="M190" s="612">
        <v>2376000</v>
      </c>
      <c r="N190" s="708" t="s">
        <v>429</v>
      </c>
      <c r="O190" s="777" t="s">
        <v>429</v>
      </c>
      <c r="P190" s="62" t="s">
        <v>2362</v>
      </c>
      <c r="Q190" s="62" t="s">
        <v>2362</v>
      </c>
      <c r="R190" s="62"/>
      <c r="S190" s="62" t="s">
        <v>2388</v>
      </c>
      <c r="T190" s="62" t="s">
        <v>2388</v>
      </c>
      <c r="U190" s="62" t="s">
        <v>2388</v>
      </c>
      <c r="V190" s="752" t="s">
        <v>2388</v>
      </c>
      <c r="W190" s="759" t="s">
        <v>1250</v>
      </c>
      <c r="X190" s="62">
        <v>44197</v>
      </c>
      <c r="Y190" s="52">
        <v>44197</v>
      </c>
      <c r="Z190" s="52">
        <v>44561</v>
      </c>
      <c r="AA190" s="780"/>
      <c r="AB190" s="780"/>
      <c r="AC190" s="780"/>
      <c r="AD190" s="539" t="s">
        <v>1137</v>
      </c>
      <c r="AE190" s="73">
        <v>1081458443</v>
      </c>
      <c r="AF190" s="546" t="s">
        <v>1148</v>
      </c>
      <c r="AG190" s="707" t="s">
        <v>2396</v>
      </c>
      <c r="AH190" s="20" t="s">
        <v>1938</v>
      </c>
    </row>
    <row r="191" spans="2:61" ht="20.25" customHeight="1">
      <c r="B191" s="655">
        <v>188</v>
      </c>
      <c r="C191" s="24" t="s">
        <v>421</v>
      </c>
      <c r="D191" s="24" t="s">
        <v>1871</v>
      </c>
      <c r="E191" s="661" t="s">
        <v>1279</v>
      </c>
      <c r="F191" s="740">
        <v>2021</v>
      </c>
      <c r="G191" s="658" t="s">
        <v>1134</v>
      </c>
      <c r="H191" s="546" t="s">
        <v>1127</v>
      </c>
      <c r="I191" s="24" t="s">
        <v>486</v>
      </c>
      <c r="J191" s="24" t="s">
        <v>430</v>
      </c>
      <c r="K191" s="808" t="s">
        <v>2949</v>
      </c>
      <c r="L191" s="772">
        <v>3960000</v>
      </c>
      <c r="M191" s="612">
        <v>3960000</v>
      </c>
      <c r="N191" s="708" t="s">
        <v>429</v>
      </c>
      <c r="O191" s="777" t="s">
        <v>429</v>
      </c>
      <c r="P191" s="62" t="s">
        <v>2362</v>
      </c>
      <c r="Q191" s="62" t="s">
        <v>2362</v>
      </c>
      <c r="R191" s="62"/>
      <c r="S191" s="62" t="s">
        <v>2388</v>
      </c>
      <c r="T191" s="62" t="s">
        <v>2388</v>
      </c>
      <c r="U191" s="62" t="s">
        <v>2388</v>
      </c>
      <c r="V191" s="752" t="s">
        <v>2388</v>
      </c>
      <c r="W191" s="759" t="s">
        <v>1250</v>
      </c>
      <c r="X191" s="62">
        <v>44197</v>
      </c>
      <c r="Y191" s="52">
        <v>44197</v>
      </c>
      <c r="Z191" s="52">
        <v>44561</v>
      </c>
      <c r="AA191" s="780"/>
      <c r="AB191" s="780"/>
      <c r="AC191" s="780"/>
      <c r="AD191" s="539" t="s">
        <v>139</v>
      </c>
      <c r="AE191" s="73">
        <v>3018174419</v>
      </c>
      <c r="AF191" s="546" t="s">
        <v>164</v>
      </c>
      <c r="AG191" s="707" t="s">
        <v>2397</v>
      </c>
      <c r="AH191" s="20" t="s">
        <v>1938</v>
      </c>
    </row>
    <row r="192" spans="2:61" ht="20.25" customHeight="1">
      <c r="B192" s="655">
        <v>189</v>
      </c>
      <c r="C192" s="24" t="s">
        <v>421</v>
      </c>
      <c r="D192" s="24" t="s">
        <v>1871</v>
      </c>
      <c r="E192" s="661" t="s">
        <v>1280</v>
      </c>
      <c r="F192" s="740">
        <v>2021</v>
      </c>
      <c r="G192" s="658" t="s">
        <v>1134</v>
      </c>
      <c r="H192" s="546" t="s">
        <v>1120</v>
      </c>
      <c r="I192" s="24" t="s">
        <v>486</v>
      </c>
      <c r="J192" s="24" t="s">
        <v>430</v>
      </c>
      <c r="K192" s="808" t="s">
        <v>2949</v>
      </c>
      <c r="L192" s="772">
        <v>597600</v>
      </c>
      <c r="M192" s="612">
        <v>597600</v>
      </c>
      <c r="N192" s="708" t="s">
        <v>429</v>
      </c>
      <c r="O192" s="777" t="s">
        <v>429</v>
      </c>
      <c r="P192" s="62" t="s">
        <v>2362</v>
      </c>
      <c r="Q192" s="62" t="s">
        <v>2362</v>
      </c>
      <c r="R192" s="62"/>
      <c r="S192" s="62" t="s">
        <v>2388</v>
      </c>
      <c r="T192" s="62" t="s">
        <v>2388</v>
      </c>
      <c r="U192" s="62" t="s">
        <v>2388</v>
      </c>
      <c r="V192" s="752" t="s">
        <v>2388</v>
      </c>
      <c r="W192" s="759" t="s">
        <v>1250</v>
      </c>
      <c r="X192" s="62">
        <v>44197</v>
      </c>
      <c r="Y192" s="52">
        <v>44197</v>
      </c>
      <c r="Z192" s="52">
        <v>44561</v>
      </c>
      <c r="AA192" s="780"/>
      <c r="AB192" s="780"/>
      <c r="AC192" s="780"/>
      <c r="AD192" s="539" t="s">
        <v>1139</v>
      </c>
      <c r="AE192" s="73">
        <v>1198160029</v>
      </c>
      <c r="AF192" s="546" t="s">
        <v>1150</v>
      </c>
      <c r="AG192" s="707" t="s">
        <v>2398</v>
      </c>
      <c r="AH192" s="20" t="s">
        <v>1938</v>
      </c>
    </row>
    <row r="193" spans="2:36" ht="20.25" customHeight="1">
      <c r="B193" s="655">
        <v>190</v>
      </c>
      <c r="C193" s="24" t="s">
        <v>421</v>
      </c>
      <c r="D193" s="24" t="s">
        <v>1871</v>
      </c>
      <c r="E193" s="661" t="s">
        <v>1281</v>
      </c>
      <c r="F193" s="740">
        <v>2021</v>
      </c>
      <c r="G193" s="658" t="s">
        <v>1134</v>
      </c>
      <c r="H193" s="546" t="s">
        <v>1125</v>
      </c>
      <c r="I193" s="24" t="s">
        <v>486</v>
      </c>
      <c r="J193" s="24" t="s">
        <v>430</v>
      </c>
      <c r="K193" s="808" t="s">
        <v>2949</v>
      </c>
      <c r="L193" s="772">
        <v>1980000</v>
      </c>
      <c r="M193" s="612">
        <v>1980000</v>
      </c>
      <c r="N193" s="708" t="s">
        <v>429</v>
      </c>
      <c r="O193" s="777" t="s">
        <v>429</v>
      </c>
      <c r="P193" s="62" t="s">
        <v>2362</v>
      </c>
      <c r="Q193" s="62" t="s">
        <v>2362</v>
      </c>
      <c r="R193" s="62"/>
      <c r="S193" s="62" t="s">
        <v>2388</v>
      </c>
      <c r="T193" s="62" t="s">
        <v>2388</v>
      </c>
      <c r="U193" s="62" t="s">
        <v>2388</v>
      </c>
      <c r="V193" s="752" t="s">
        <v>2388</v>
      </c>
      <c r="W193" s="759" t="s">
        <v>1250</v>
      </c>
      <c r="X193" s="62">
        <v>44200</v>
      </c>
      <c r="Y193" s="52">
        <v>44197</v>
      </c>
      <c r="Z193" s="52">
        <v>44561</v>
      </c>
      <c r="AA193" s="780"/>
      <c r="AB193" s="780"/>
      <c r="AC193" s="780"/>
      <c r="AD193" s="539" t="s">
        <v>1138</v>
      </c>
      <c r="AE193" s="73">
        <v>7608101944</v>
      </c>
      <c r="AF193" s="546" t="s">
        <v>1149</v>
      </c>
      <c r="AG193" s="707" t="s">
        <v>2399</v>
      </c>
      <c r="AH193" s="20" t="s">
        <v>1938</v>
      </c>
    </row>
    <row r="194" spans="2:36" ht="20.25" customHeight="1">
      <c r="B194" s="655">
        <v>191</v>
      </c>
      <c r="C194" s="24" t="s">
        <v>421</v>
      </c>
      <c r="D194" s="24" t="s">
        <v>1871</v>
      </c>
      <c r="E194" s="661" t="s">
        <v>1282</v>
      </c>
      <c r="F194" s="740">
        <v>2021</v>
      </c>
      <c r="G194" s="658" t="s">
        <v>1134</v>
      </c>
      <c r="H194" s="546" t="s">
        <v>1129</v>
      </c>
      <c r="I194" s="24" t="s">
        <v>486</v>
      </c>
      <c r="J194" s="24" t="s">
        <v>430</v>
      </c>
      <c r="K194" s="808" t="s">
        <v>2949</v>
      </c>
      <c r="L194" s="772">
        <v>11880000</v>
      </c>
      <c r="M194" s="612">
        <v>11880000</v>
      </c>
      <c r="N194" s="708" t="s">
        <v>429</v>
      </c>
      <c r="O194" s="777" t="s">
        <v>429</v>
      </c>
      <c r="P194" s="62" t="s">
        <v>2362</v>
      </c>
      <c r="Q194" s="62" t="s">
        <v>2362</v>
      </c>
      <c r="R194" s="62"/>
      <c r="S194" s="62" t="s">
        <v>2388</v>
      </c>
      <c r="T194" s="62" t="s">
        <v>2388</v>
      </c>
      <c r="U194" s="62" t="s">
        <v>2388</v>
      </c>
      <c r="V194" s="752" t="s">
        <v>2388</v>
      </c>
      <c r="W194" s="759" t="s">
        <v>1250</v>
      </c>
      <c r="X194" s="62">
        <v>44208</v>
      </c>
      <c r="Y194" s="52">
        <v>44208</v>
      </c>
      <c r="Z194" s="52">
        <v>44561</v>
      </c>
      <c r="AA194" s="780"/>
      <c r="AB194" s="780"/>
      <c r="AC194" s="780"/>
      <c r="AD194" s="539" t="s">
        <v>136</v>
      </c>
      <c r="AE194" s="73">
        <v>1208786787</v>
      </c>
      <c r="AF194" s="546" t="s">
        <v>1151</v>
      </c>
      <c r="AG194" s="707" t="s">
        <v>2400</v>
      </c>
      <c r="AH194" s="20" t="s">
        <v>1938</v>
      </c>
    </row>
    <row r="195" spans="2:36" ht="20.25" customHeight="1">
      <c r="B195" s="655">
        <v>192</v>
      </c>
      <c r="C195" s="24" t="s">
        <v>421</v>
      </c>
      <c r="D195" s="24" t="s">
        <v>2389</v>
      </c>
      <c r="E195" s="661" t="s">
        <v>1283</v>
      </c>
      <c r="F195" s="740">
        <v>2021</v>
      </c>
      <c r="G195" s="658" t="s">
        <v>1134</v>
      </c>
      <c r="H195" s="546" t="s">
        <v>1131</v>
      </c>
      <c r="I195" s="24" t="s">
        <v>486</v>
      </c>
      <c r="J195" s="24" t="s">
        <v>430</v>
      </c>
      <c r="K195" s="808" t="s">
        <v>2949</v>
      </c>
      <c r="L195" s="772">
        <v>10000000</v>
      </c>
      <c r="M195" s="612">
        <v>10000000</v>
      </c>
      <c r="N195" s="777" t="s">
        <v>429</v>
      </c>
      <c r="O195" s="777" t="s">
        <v>429</v>
      </c>
      <c r="P195" s="62">
        <v>44328</v>
      </c>
      <c r="Q195" s="62">
        <v>44330</v>
      </c>
      <c r="R195" s="622">
        <f>DATEDIF(P195,Q195,"d")</f>
        <v>2</v>
      </c>
      <c r="S195" s="622" t="s">
        <v>2388</v>
      </c>
      <c r="T195" s="622" t="s">
        <v>2388</v>
      </c>
      <c r="U195" s="622" t="s">
        <v>2388</v>
      </c>
      <c r="V195" s="755" t="s">
        <v>2388</v>
      </c>
      <c r="W195" s="759" t="s">
        <v>1250</v>
      </c>
      <c r="X195" s="62">
        <v>44216</v>
      </c>
      <c r="Y195" s="52">
        <v>44216</v>
      </c>
      <c r="Z195" s="52">
        <v>44316</v>
      </c>
      <c r="AA195" s="780"/>
      <c r="AB195" s="780"/>
      <c r="AC195" s="780"/>
      <c r="AD195" s="539" t="s">
        <v>1140</v>
      </c>
      <c r="AE195" s="73">
        <v>2298200586</v>
      </c>
      <c r="AF195" s="546" t="s">
        <v>1152</v>
      </c>
      <c r="AG195" s="707" t="s">
        <v>2401</v>
      </c>
      <c r="AH195" s="20" t="s">
        <v>1938</v>
      </c>
    </row>
    <row r="196" spans="2:36" ht="20.25" customHeight="1">
      <c r="B196" s="655">
        <v>193</v>
      </c>
      <c r="C196" s="24" t="s">
        <v>421</v>
      </c>
      <c r="D196" s="24" t="s">
        <v>1874</v>
      </c>
      <c r="E196" s="661" t="s">
        <v>1284</v>
      </c>
      <c r="F196" s="740">
        <v>2021</v>
      </c>
      <c r="G196" s="658" t="s">
        <v>1134</v>
      </c>
      <c r="H196" s="546" t="s">
        <v>1133</v>
      </c>
      <c r="I196" s="24" t="s">
        <v>486</v>
      </c>
      <c r="J196" s="24" t="s">
        <v>430</v>
      </c>
      <c r="K196" s="800" t="s">
        <v>2949</v>
      </c>
      <c r="L196" s="772">
        <v>41320000</v>
      </c>
      <c r="M196" s="612">
        <v>39700000</v>
      </c>
      <c r="N196" s="777" t="s">
        <v>429</v>
      </c>
      <c r="O196" s="777" t="s">
        <v>429</v>
      </c>
      <c r="P196" s="62" t="s">
        <v>2362</v>
      </c>
      <c r="Q196" s="62" t="s">
        <v>2362</v>
      </c>
      <c r="R196" s="62"/>
      <c r="S196" s="62" t="s">
        <v>2388</v>
      </c>
      <c r="T196" s="62" t="s">
        <v>2388</v>
      </c>
      <c r="U196" s="62" t="s">
        <v>2388</v>
      </c>
      <c r="V196" s="752" t="s">
        <v>2388</v>
      </c>
      <c r="W196" s="759" t="s">
        <v>1250</v>
      </c>
      <c r="X196" s="62">
        <v>44224</v>
      </c>
      <c r="Y196" s="62">
        <v>44224</v>
      </c>
      <c r="Z196" s="62">
        <v>44561</v>
      </c>
      <c r="AA196" s="617"/>
      <c r="AB196" s="617"/>
      <c r="AC196" s="617"/>
      <c r="AD196" s="539" t="s">
        <v>22</v>
      </c>
      <c r="AE196" s="73">
        <v>2038128023</v>
      </c>
      <c r="AF196" s="546" t="s">
        <v>1802</v>
      </c>
      <c r="AG196" s="707" t="s">
        <v>2402</v>
      </c>
      <c r="AH196" s="20" t="s">
        <v>1934</v>
      </c>
    </row>
    <row r="197" spans="2:36" ht="20.25" customHeight="1">
      <c r="B197" s="655">
        <v>194</v>
      </c>
      <c r="C197" s="24" t="s">
        <v>421</v>
      </c>
      <c r="D197" s="24" t="s">
        <v>1872</v>
      </c>
      <c r="E197" s="661" t="s">
        <v>1285</v>
      </c>
      <c r="F197" s="740">
        <v>2021</v>
      </c>
      <c r="G197" s="658" t="s">
        <v>609</v>
      </c>
      <c r="H197" s="41" t="s">
        <v>1101</v>
      </c>
      <c r="I197" s="24" t="s">
        <v>1099</v>
      </c>
      <c r="J197" s="76" t="s">
        <v>2562</v>
      </c>
      <c r="K197" s="772">
        <v>506903200</v>
      </c>
      <c r="L197" s="772">
        <v>502961195</v>
      </c>
      <c r="M197" s="612">
        <v>452102000</v>
      </c>
      <c r="N197" s="617">
        <v>44277</v>
      </c>
      <c r="O197" s="772">
        <v>428554336</v>
      </c>
      <c r="P197" s="62">
        <v>44249</v>
      </c>
      <c r="Q197" s="62">
        <v>44253</v>
      </c>
      <c r="R197" s="622">
        <f>DATEDIF(P197,Q197,"d")</f>
        <v>4</v>
      </c>
      <c r="S197" s="62" t="s">
        <v>2767</v>
      </c>
      <c r="T197" s="120">
        <v>44209.694444444445</v>
      </c>
      <c r="U197" s="120">
        <v>44215.458333333336</v>
      </c>
      <c r="V197" s="752" t="s">
        <v>2768</v>
      </c>
      <c r="W197" s="756">
        <v>1820</v>
      </c>
      <c r="X197" s="62">
        <v>44225</v>
      </c>
      <c r="Y197" s="62">
        <v>44225</v>
      </c>
      <c r="Z197" s="62">
        <v>44277</v>
      </c>
      <c r="AA197" s="617"/>
      <c r="AB197" s="793" t="s">
        <v>2948</v>
      </c>
      <c r="AC197" s="793" t="s">
        <v>2948</v>
      </c>
      <c r="AD197" s="24" t="s">
        <v>1105</v>
      </c>
      <c r="AE197" s="24">
        <v>6758600375</v>
      </c>
      <c r="AF197" s="41" t="s">
        <v>1107</v>
      </c>
      <c r="AG197" s="417" t="s">
        <v>2403</v>
      </c>
      <c r="AH197" s="20" t="s">
        <v>1740</v>
      </c>
    </row>
    <row r="198" spans="2:36" ht="20.25" customHeight="1">
      <c r="B198" s="655">
        <v>195</v>
      </c>
      <c r="C198" s="24" t="s">
        <v>421</v>
      </c>
      <c r="D198" s="24" t="s">
        <v>1872</v>
      </c>
      <c r="E198" s="661" t="s">
        <v>1286</v>
      </c>
      <c r="F198" s="740">
        <v>2021</v>
      </c>
      <c r="G198" s="658" t="s">
        <v>609</v>
      </c>
      <c r="H198" s="20" t="s">
        <v>1730</v>
      </c>
      <c r="I198" s="24" t="s">
        <v>1099</v>
      </c>
      <c r="J198" s="76" t="s">
        <v>2562</v>
      </c>
      <c r="K198" s="772">
        <v>89204475</v>
      </c>
      <c r="L198" s="772">
        <v>88348981</v>
      </c>
      <c r="M198" s="612">
        <v>92781000</v>
      </c>
      <c r="N198" s="617">
        <v>44277</v>
      </c>
      <c r="O198" s="772">
        <v>90065000</v>
      </c>
      <c r="P198" s="62">
        <v>44343</v>
      </c>
      <c r="Q198" s="62">
        <v>44343</v>
      </c>
      <c r="R198" s="622">
        <f>DATEDIF(P198,Q198,"d")</f>
        <v>0</v>
      </c>
      <c r="S198" s="14" t="s">
        <v>2769</v>
      </c>
      <c r="T198" s="120">
        <v>44209.747916666667</v>
      </c>
      <c r="U198" s="120">
        <v>44215.458333333336</v>
      </c>
      <c r="V198" s="752" t="s">
        <v>2766</v>
      </c>
      <c r="W198" s="756">
        <v>3674</v>
      </c>
      <c r="X198" s="62">
        <v>44225</v>
      </c>
      <c r="Y198" s="62">
        <v>44225</v>
      </c>
      <c r="Z198" s="62">
        <v>44277</v>
      </c>
      <c r="AA198" s="617"/>
      <c r="AB198" s="793" t="s">
        <v>2948</v>
      </c>
      <c r="AC198" s="793" t="s">
        <v>2948</v>
      </c>
      <c r="AD198" s="24" t="s">
        <v>1106</v>
      </c>
      <c r="AE198" s="24">
        <v>1241488314</v>
      </c>
      <c r="AF198" s="41" t="s">
        <v>1108</v>
      </c>
      <c r="AG198" s="417" t="s">
        <v>2404</v>
      </c>
      <c r="AH198" s="20" t="s">
        <v>1740</v>
      </c>
    </row>
    <row r="199" spans="2:36" ht="20.25" customHeight="1">
      <c r="B199" s="655">
        <v>196</v>
      </c>
      <c r="C199" s="24" t="s">
        <v>421</v>
      </c>
      <c r="D199" s="24" t="s">
        <v>1874</v>
      </c>
      <c r="E199" s="661" t="s">
        <v>1287</v>
      </c>
      <c r="F199" s="740">
        <v>2021</v>
      </c>
      <c r="G199" s="658" t="s">
        <v>1104</v>
      </c>
      <c r="H199" s="20" t="s">
        <v>1745</v>
      </c>
      <c r="I199" s="24" t="s">
        <v>486</v>
      </c>
      <c r="J199" s="24" t="s">
        <v>430</v>
      </c>
      <c r="K199" s="808" t="s">
        <v>2949</v>
      </c>
      <c r="L199" s="772">
        <v>13200000</v>
      </c>
      <c r="M199" s="612">
        <v>13200000</v>
      </c>
      <c r="N199" s="823" t="s">
        <v>2972</v>
      </c>
      <c r="O199" s="823" t="s">
        <v>2972</v>
      </c>
      <c r="P199" s="62">
        <v>44229</v>
      </c>
      <c r="Q199" s="62">
        <v>44229</v>
      </c>
      <c r="R199" s="622">
        <f>DATEDIF(P199,Q199,"d")</f>
        <v>0</v>
      </c>
      <c r="S199" s="622" t="s">
        <v>2388</v>
      </c>
      <c r="T199" s="622" t="s">
        <v>2388</v>
      </c>
      <c r="U199" s="622" t="s">
        <v>2388</v>
      </c>
      <c r="V199" s="755" t="s">
        <v>2388</v>
      </c>
      <c r="W199" s="759" t="s">
        <v>1250</v>
      </c>
      <c r="X199" s="62">
        <v>44228</v>
      </c>
      <c r="Y199" s="62">
        <v>44228</v>
      </c>
      <c r="Z199" s="62">
        <v>44231</v>
      </c>
      <c r="AA199" s="617"/>
      <c r="AB199" s="793" t="s">
        <v>2948</v>
      </c>
      <c r="AC199" s="793" t="s">
        <v>2948</v>
      </c>
      <c r="AD199" s="24" t="s">
        <v>259</v>
      </c>
      <c r="AE199" s="73">
        <v>1288636042</v>
      </c>
      <c r="AF199" s="20" t="s">
        <v>1008</v>
      </c>
      <c r="AG199" s="707" t="s">
        <v>2405</v>
      </c>
      <c r="AH199" s="20" t="s">
        <v>1938</v>
      </c>
    </row>
    <row r="200" spans="2:36" ht="20.25" customHeight="1">
      <c r="B200" s="655">
        <v>197</v>
      </c>
      <c r="C200" s="24" t="s">
        <v>421</v>
      </c>
      <c r="D200" s="24" t="s">
        <v>1727</v>
      </c>
      <c r="E200" s="661" t="s">
        <v>1579</v>
      </c>
      <c r="F200" s="740">
        <v>2021</v>
      </c>
      <c r="G200" s="658" t="s">
        <v>1134</v>
      </c>
      <c r="H200" s="20" t="s">
        <v>1325</v>
      </c>
      <c r="I200" s="24" t="s">
        <v>486</v>
      </c>
      <c r="J200" s="24" t="s">
        <v>430</v>
      </c>
      <c r="K200" s="808" t="s">
        <v>2949</v>
      </c>
      <c r="L200" s="772">
        <v>20000000</v>
      </c>
      <c r="M200" s="612">
        <v>9486000</v>
      </c>
      <c r="N200" s="777" t="s">
        <v>429</v>
      </c>
      <c r="O200" s="777" t="s">
        <v>429</v>
      </c>
      <c r="P200" s="62" t="s">
        <v>2362</v>
      </c>
      <c r="Q200" s="62" t="s">
        <v>2362</v>
      </c>
      <c r="R200" s="62"/>
      <c r="S200" s="62" t="s">
        <v>2388</v>
      </c>
      <c r="T200" s="62" t="s">
        <v>2388</v>
      </c>
      <c r="U200" s="62" t="s">
        <v>2388</v>
      </c>
      <c r="V200" s="752" t="s">
        <v>2388</v>
      </c>
      <c r="W200" s="759" t="s">
        <v>1250</v>
      </c>
      <c r="X200" s="62">
        <v>44242</v>
      </c>
      <c r="Y200" s="62">
        <v>44242</v>
      </c>
      <c r="Z200" s="62">
        <v>44561</v>
      </c>
      <c r="AA200" s="617"/>
      <c r="AB200" s="617"/>
      <c r="AC200" s="617"/>
      <c r="AD200" s="24" t="s">
        <v>1378</v>
      </c>
      <c r="AE200" s="24">
        <v>2028145617</v>
      </c>
      <c r="AF200" s="41" t="s">
        <v>1379</v>
      </c>
      <c r="AG200" s="417" t="s">
        <v>2410</v>
      </c>
      <c r="AH200" s="20" t="s">
        <v>1938</v>
      </c>
    </row>
    <row r="201" spans="2:36" ht="20.25" customHeight="1">
      <c r="B201" s="655">
        <v>198</v>
      </c>
      <c r="C201" s="24" t="s">
        <v>421</v>
      </c>
      <c r="D201" s="24" t="s">
        <v>1311</v>
      </c>
      <c r="E201" s="661" t="s">
        <v>1580</v>
      </c>
      <c r="F201" s="740">
        <v>2021</v>
      </c>
      <c r="G201" s="658" t="s">
        <v>1104</v>
      </c>
      <c r="H201" s="20" t="s">
        <v>1331</v>
      </c>
      <c r="I201" s="24" t="s">
        <v>486</v>
      </c>
      <c r="J201" s="24" t="s">
        <v>430</v>
      </c>
      <c r="K201" s="808" t="s">
        <v>2949</v>
      </c>
      <c r="L201" s="772">
        <v>34980000</v>
      </c>
      <c r="M201" s="612">
        <v>34980000</v>
      </c>
      <c r="N201" s="823" t="s">
        <v>2972</v>
      </c>
      <c r="O201" s="823" t="s">
        <v>2972</v>
      </c>
      <c r="P201" s="62">
        <v>44308</v>
      </c>
      <c r="Q201" s="62">
        <v>44319</v>
      </c>
      <c r="R201" s="622">
        <f t="shared" ref="R201:R206" si="0">DATEDIF(P201,Q201,"d")</f>
        <v>11</v>
      </c>
      <c r="S201" s="622" t="s">
        <v>2388</v>
      </c>
      <c r="T201" s="622" t="s">
        <v>2388</v>
      </c>
      <c r="U201" s="622" t="s">
        <v>2388</v>
      </c>
      <c r="V201" s="755" t="s">
        <v>2388</v>
      </c>
      <c r="W201" s="759" t="s">
        <v>1250</v>
      </c>
      <c r="X201" s="62">
        <v>44242</v>
      </c>
      <c r="Y201" s="62">
        <v>44242</v>
      </c>
      <c r="Z201" s="62">
        <v>44277</v>
      </c>
      <c r="AA201" s="617"/>
      <c r="AB201" s="793" t="s">
        <v>2948</v>
      </c>
      <c r="AC201" s="793" t="s">
        <v>2948</v>
      </c>
      <c r="AD201" s="24" t="s">
        <v>1333</v>
      </c>
      <c r="AE201" s="24">
        <v>1292328496</v>
      </c>
      <c r="AF201" s="20" t="s">
        <v>1334</v>
      </c>
      <c r="AG201" s="417" t="s">
        <v>2406</v>
      </c>
      <c r="AH201" s="20" t="s">
        <v>1934</v>
      </c>
    </row>
    <row r="202" spans="2:36" ht="20.25" customHeight="1">
      <c r="B202" s="655">
        <v>199</v>
      </c>
      <c r="C202" s="24" t="s">
        <v>421</v>
      </c>
      <c r="D202" s="24" t="s">
        <v>1872</v>
      </c>
      <c r="E202" s="661" t="s">
        <v>1581</v>
      </c>
      <c r="F202" s="740">
        <v>2021</v>
      </c>
      <c r="G202" s="658" t="s">
        <v>609</v>
      </c>
      <c r="H202" s="20" t="s">
        <v>1465</v>
      </c>
      <c r="I202" s="24" t="s">
        <v>975</v>
      </c>
      <c r="J202" s="76" t="s">
        <v>2562</v>
      </c>
      <c r="K202" s="772">
        <v>25978900</v>
      </c>
      <c r="L202" s="926">
        <v>26099159</v>
      </c>
      <c r="M202" s="612">
        <v>59569658</v>
      </c>
      <c r="N202" s="927"/>
      <c r="O202" s="926"/>
      <c r="P202" s="62">
        <v>44314</v>
      </c>
      <c r="Q202" s="62">
        <v>44322</v>
      </c>
      <c r="R202" s="622">
        <f t="shared" si="0"/>
        <v>8</v>
      </c>
      <c r="S202" s="14" t="s">
        <v>2770</v>
      </c>
      <c r="T202" s="120">
        <v>44209.712500000001</v>
      </c>
      <c r="U202" s="120">
        <v>44215.458333333336</v>
      </c>
      <c r="V202" s="752" t="s">
        <v>2766</v>
      </c>
      <c r="W202" s="756">
        <v>975</v>
      </c>
      <c r="X202" s="62">
        <v>44242</v>
      </c>
      <c r="Y202" s="62">
        <v>44242</v>
      </c>
      <c r="Z202" s="62">
        <v>44291</v>
      </c>
      <c r="AA202" s="617"/>
      <c r="AB202" s="793" t="s">
        <v>2948</v>
      </c>
      <c r="AC202" s="793" t="s">
        <v>2948</v>
      </c>
      <c r="AD202" s="24" t="s">
        <v>1375</v>
      </c>
      <c r="AE202" s="24">
        <v>3148620947</v>
      </c>
      <c r="AF202" s="20" t="s">
        <v>1376</v>
      </c>
      <c r="AG202" s="417" t="s">
        <v>2407</v>
      </c>
      <c r="AH202" s="20" t="s">
        <v>1740</v>
      </c>
    </row>
    <row r="203" spans="2:36" ht="20.25" customHeight="1">
      <c r="B203" s="655">
        <v>200</v>
      </c>
      <c r="C203" s="24" t="s">
        <v>421</v>
      </c>
      <c r="D203" s="24" t="s">
        <v>1874</v>
      </c>
      <c r="E203" s="661" t="s">
        <v>1583</v>
      </c>
      <c r="F203" s="740">
        <v>2021</v>
      </c>
      <c r="G203" s="658" t="s">
        <v>1134</v>
      </c>
      <c r="H203" s="41" t="s">
        <v>1695</v>
      </c>
      <c r="I203" s="24" t="s">
        <v>486</v>
      </c>
      <c r="J203" s="24" t="s">
        <v>430</v>
      </c>
      <c r="K203" s="808" t="s">
        <v>2949</v>
      </c>
      <c r="L203" s="772">
        <v>359760000</v>
      </c>
      <c r="M203" s="612">
        <v>326700000</v>
      </c>
      <c r="N203" s="617">
        <v>44554</v>
      </c>
      <c r="O203" s="772">
        <v>326671980</v>
      </c>
      <c r="P203" s="62">
        <v>44558</v>
      </c>
      <c r="Q203" s="62">
        <v>44559</v>
      </c>
      <c r="R203" s="622">
        <f t="shared" si="0"/>
        <v>1</v>
      </c>
      <c r="S203" s="622" t="s">
        <v>2388</v>
      </c>
      <c r="T203" s="622" t="s">
        <v>2388</v>
      </c>
      <c r="U203" s="622" t="s">
        <v>2388</v>
      </c>
      <c r="V203" s="755" t="s">
        <v>2388</v>
      </c>
      <c r="W203" s="759" t="s">
        <v>1250</v>
      </c>
      <c r="X203" s="62">
        <v>44244</v>
      </c>
      <c r="Y203" s="62">
        <v>44244</v>
      </c>
      <c r="Z203" s="62">
        <v>44561</v>
      </c>
      <c r="AA203" s="617"/>
      <c r="AB203" s="617"/>
      <c r="AC203" s="617"/>
      <c r="AD203" s="24" t="s">
        <v>20</v>
      </c>
      <c r="AE203" s="73">
        <v>1288636042</v>
      </c>
      <c r="AF203" s="20" t="s">
        <v>1008</v>
      </c>
      <c r="AG203" s="707" t="s">
        <v>2405</v>
      </c>
      <c r="AH203" s="20" t="s">
        <v>1934</v>
      </c>
    </row>
    <row r="204" spans="2:36" ht="20.25" customHeight="1">
      <c r="B204" s="655">
        <v>201</v>
      </c>
      <c r="C204" s="24" t="s">
        <v>421</v>
      </c>
      <c r="D204" s="24" t="s">
        <v>1872</v>
      </c>
      <c r="E204" s="661" t="s">
        <v>1589</v>
      </c>
      <c r="F204" s="740">
        <v>2021</v>
      </c>
      <c r="G204" s="658" t="s">
        <v>1134</v>
      </c>
      <c r="H204" s="20" t="s">
        <v>1462</v>
      </c>
      <c r="I204" s="24" t="s">
        <v>486</v>
      </c>
      <c r="J204" s="24" t="s">
        <v>430</v>
      </c>
      <c r="K204" s="808" t="s">
        <v>2949</v>
      </c>
      <c r="L204" s="772">
        <v>26400000</v>
      </c>
      <c r="M204" s="612">
        <v>30030000</v>
      </c>
      <c r="N204" s="777" t="s">
        <v>429</v>
      </c>
      <c r="O204" s="777" t="s">
        <v>429</v>
      </c>
      <c r="P204" s="62">
        <v>44288</v>
      </c>
      <c r="Q204" s="62">
        <v>44292</v>
      </c>
      <c r="R204" s="622">
        <f t="shared" si="0"/>
        <v>4</v>
      </c>
      <c r="S204" s="622" t="s">
        <v>2388</v>
      </c>
      <c r="T204" s="622" t="s">
        <v>2388</v>
      </c>
      <c r="U204" s="622" t="s">
        <v>2388</v>
      </c>
      <c r="V204" s="755" t="s">
        <v>2388</v>
      </c>
      <c r="W204" s="759" t="s">
        <v>1250</v>
      </c>
      <c r="X204" s="62">
        <v>44244</v>
      </c>
      <c r="Y204" s="62">
        <v>44244</v>
      </c>
      <c r="Z204" s="62">
        <v>44277</v>
      </c>
      <c r="AA204" s="617"/>
      <c r="AB204" s="617"/>
      <c r="AC204" s="617"/>
      <c r="AD204" s="24" t="s">
        <v>1328</v>
      </c>
      <c r="AE204" s="24">
        <v>5748602032</v>
      </c>
      <c r="AF204" s="20" t="s">
        <v>1723</v>
      </c>
      <c r="AG204" s="417" t="s">
        <v>2408</v>
      </c>
      <c r="AH204" s="20" t="s">
        <v>1939</v>
      </c>
    </row>
    <row r="205" spans="2:36" ht="20.25" customHeight="1">
      <c r="B205" s="655">
        <v>202</v>
      </c>
      <c r="C205" s="24" t="s">
        <v>2751</v>
      </c>
      <c r="D205" s="24" t="s">
        <v>1871</v>
      </c>
      <c r="E205" s="661" t="s">
        <v>1585</v>
      </c>
      <c r="F205" s="740">
        <v>2021</v>
      </c>
      <c r="G205" s="658" t="s">
        <v>1104</v>
      </c>
      <c r="H205" s="20" t="s">
        <v>1587</v>
      </c>
      <c r="I205" s="24" t="s">
        <v>1468</v>
      </c>
      <c r="J205" s="96" t="s">
        <v>2562</v>
      </c>
      <c r="K205" s="808" t="s">
        <v>2949</v>
      </c>
      <c r="L205" s="926">
        <v>52000000</v>
      </c>
      <c r="M205" s="612">
        <v>11154000</v>
      </c>
      <c r="N205" s="823" t="s">
        <v>2972</v>
      </c>
      <c r="O205" s="823" t="s">
        <v>2972</v>
      </c>
      <c r="P205" s="62">
        <v>44265</v>
      </c>
      <c r="Q205" s="62">
        <v>44272</v>
      </c>
      <c r="R205" s="622">
        <f t="shared" si="0"/>
        <v>7</v>
      </c>
      <c r="S205" s="14" t="s">
        <v>2771</v>
      </c>
      <c r="T205" s="120">
        <v>44240.754861111112</v>
      </c>
      <c r="U205" s="120">
        <v>44246.458333333336</v>
      </c>
      <c r="V205" s="752" t="s">
        <v>430</v>
      </c>
      <c r="W205" s="759" t="s">
        <v>1250</v>
      </c>
      <c r="X205" s="62">
        <v>44263</v>
      </c>
      <c r="Y205" s="62">
        <v>44263</v>
      </c>
      <c r="Z205" s="62">
        <v>44268</v>
      </c>
      <c r="AA205" s="617"/>
      <c r="AB205" s="793" t="s">
        <v>2948</v>
      </c>
      <c r="AC205" s="793" t="s">
        <v>2948</v>
      </c>
      <c r="AD205" s="24" t="s">
        <v>1333</v>
      </c>
      <c r="AE205" s="24">
        <v>1292328496</v>
      </c>
      <c r="AF205" s="20" t="s">
        <v>1334</v>
      </c>
      <c r="AG205" s="417" t="s">
        <v>2406</v>
      </c>
      <c r="AH205" s="20" t="s">
        <v>1938</v>
      </c>
      <c r="AJ205" s="653" t="s">
        <v>1479</v>
      </c>
    </row>
    <row r="206" spans="2:36" ht="20.25" customHeight="1">
      <c r="B206" s="655">
        <v>203</v>
      </c>
      <c r="C206" s="24" t="s">
        <v>2751</v>
      </c>
      <c r="D206" s="24" t="s">
        <v>1871</v>
      </c>
      <c r="E206" s="661" t="s">
        <v>1588</v>
      </c>
      <c r="F206" s="740">
        <v>2021</v>
      </c>
      <c r="G206" s="658" t="s">
        <v>1104</v>
      </c>
      <c r="H206" s="20" t="s">
        <v>1370</v>
      </c>
      <c r="I206" s="24" t="s">
        <v>1468</v>
      </c>
      <c r="J206" s="96" t="s">
        <v>2562</v>
      </c>
      <c r="K206" s="808" t="s">
        <v>2949</v>
      </c>
      <c r="L206" s="926">
        <v>52000000</v>
      </c>
      <c r="M206" s="612">
        <v>16720000</v>
      </c>
      <c r="N206" s="823" t="s">
        <v>2972</v>
      </c>
      <c r="O206" s="823" t="s">
        <v>2972</v>
      </c>
      <c r="P206" s="62">
        <v>44265</v>
      </c>
      <c r="Q206" s="62">
        <v>44270</v>
      </c>
      <c r="R206" s="622">
        <f t="shared" si="0"/>
        <v>5</v>
      </c>
      <c r="S206" s="14" t="s">
        <v>2771</v>
      </c>
      <c r="T206" s="120">
        <v>44240.754861111112</v>
      </c>
      <c r="U206" s="120">
        <v>44246.458333333336</v>
      </c>
      <c r="V206" s="752" t="s">
        <v>430</v>
      </c>
      <c r="W206" s="759" t="s">
        <v>1250</v>
      </c>
      <c r="X206" s="62">
        <v>44263</v>
      </c>
      <c r="Y206" s="62">
        <v>44263</v>
      </c>
      <c r="Z206" s="62">
        <v>44268</v>
      </c>
      <c r="AA206" s="617"/>
      <c r="AB206" s="793" t="s">
        <v>2948</v>
      </c>
      <c r="AC206" s="793" t="s">
        <v>2948</v>
      </c>
      <c r="AD206" s="24" t="s">
        <v>1369</v>
      </c>
      <c r="AE206" s="24">
        <v>2148732311</v>
      </c>
      <c r="AF206" s="20" t="s">
        <v>1368</v>
      </c>
      <c r="AG206" s="417" t="s">
        <v>2409</v>
      </c>
      <c r="AH206" s="20" t="s">
        <v>1938</v>
      </c>
    </row>
    <row r="207" spans="2:36" ht="20.25" customHeight="1">
      <c r="B207" s="655">
        <v>204</v>
      </c>
      <c r="C207" s="24" t="s">
        <v>2751</v>
      </c>
      <c r="D207" s="24" t="s">
        <v>1872</v>
      </c>
      <c r="E207" s="661" t="s">
        <v>1591</v>
      </c>
      <c r="F207" s="740">
        <v>2021</v>
      </c>
      <c r="G207" s="658" t="s">
        <v>1134</v>
      </c>
      <c r="H207" s="20" t="s">
        <v>1377</v>
      </c>
      <c r="I207" s="24" t="s">
        <v>975</v>
      </c>
      <c r="J207" s="76" t="s">
        <v>2968</v>
      </c>
      <c r="K207" s="772">
        <v>16103250</v>
      </c>
      <c r="L207" s="772">
        <v>16125000</v>
      </c>
      <c r="M207" s="612">
        <v>13838000</v>
      </c>
      <c r="N207" s="777" t="s">
        <v>429</v>
      </c>
      <c r="O207" s="777" t="s">
        <v>429</v>
      </c>
      <c r="P207" s="62" t="s">
        <v>2364</v>
      </c>
      <c r="Q207" s="62" t="s">
        <v>2364</v>
      </c>
      <c r="R207" s="62"/>
      <c r="S207" s="14" t="s">
        <v>2772</v>
      </c>
      <c r="T207" s="120">
        <v>44244.745833333334</v>
      </c>
      <c r="U207" s="120">
        <v>44249.458333333336</v>
      </c>
      <c r="V207" s="752" t="s">
        <v>2766</v>
      </c>
      <c r="W207" s="756">
        <v>5</v>
      </c>
      <c r="X207" s="62">
        <v>44263</v>
      </c>
      <c r="Y207" s="62">
        <v>44270</v>
      </c>
      <c r="Z207" s="62">
        <v>44635</v>
      </c>
      <c r="AA207" s="617"/>
      <c r="AB207" s="617"/>
      <c r="AC207" s="617"/>
      <c r="AD207" s="24" t="s">
        <v>1378</v>
      </c>
      <c r="AE207" s="24">
        <v>2028145617</v>
      </c>
      <c r="AF207" s="20" t="s">
        <v>1379</v>
      </c>
      <c r="AG207" s="417" t="s">
        <v>2410</v>
      </c>
      <c r="AH207" s="20" t="s">
        <v>1740</v>
      </c>
    </row>
    <row r="208" spans="2:36" ht="20.25" customHeight="1">
      <c r="B208" s="655">
        <v>205</v>
      </c>
      <c r="C208" s="24" t="s">
        <v>2751</v>
      </c>
      <c r="D208" s="24" t="s">
        <v>1872</v>
      </c>
      <c r="E208" s="661" t="s">
        <v>1597</v>
      </c>
      <c r="F208" s="740">
        <v>2021</v>
      </c>
      <c r="G208" s="658" t="s">
        <v>1134</v>
      </c>
      <c r="H208" s="20" t="s">
        <v>1696</v>
      </c>
      <c r="I208" s="24" t="s">
        <v>486</v>
      </c>
      <c r="J208" s="24" t="s">
        <v>430</v>
      </c>
      <c r="K208" s="808" t="s">
        <v>2949</v>
      </c>
      <c r="L208" s="772">
        <v>12100000</v>
      </c>
      <c r="M208" s="612">
        <v>12100000</v>
      </c>
      <c r="N208" s="777" t="s">
        <v>429</v>
      </c>
      <c r="O208" s="777" t="s">
        <v>429</v>
      </c>
      <c r="P208" s="62">
        <v>44301</v>
      </c>
      <c r="Q208" s="62">
        <v>44306</v>
      </c>
      <c r="R208" s="622">
        <f>DATEDIF(P208,Q208,"d")</f>
        <v>5</v>
      </c>
      <c r="S208" s="622" t="s">
        <v>2388</v>
      </c>
      <c r="T208" s="622" t="s">
        <v>2388</v>
      </c>
      <c r="U208" s="622" t="s">
        <v>2388</v>
      </c>
      <c r="V208" s="755" t="s">
        <v>2388</v>
      </c>
      <c r="W208" s="759" t="s">
        <v>1250</v>
      </c>
      <c r="X208" s="62">
        <v>44278</v>
      </c>
      <c r="Y208" s="62">
        <v>44278</v>
      </c>
      <c r="Z208" s="62">
        <v>44286</v>
      </c>
      <c r="AA208" s="617"/>
      <c r="AB208" s="617"/>
      <c r="AC208" s="617"/>
      <c r="AD208" s="24" t="s">
        <v>1700</v>
      </c>
      <c r="AE208" s="24">
        <v>7382700397</v>
      </c>
      <c r="AF208" s="20" t="s">
        <v>1701</v>
      </c>
      <c r="AG208" s="417" t="s">
        <v>2411</v>
      </c>
      <c r="AH208" s="20" t="s">
        <v>1938</v>
      </c>
    </row>
    <row r="209" spans="2:34" ht="20.25" customHeight="1">
      <c r="B209" s="655">
        <v>206</v>
      </c>
      <c r="C209" s="24" t="s">
        <v>2751</v>
      </c>
      <c r="D209" s="24" t="s">
        <v>1873</v>
      </c>
      <c r="E209" s="661" t="s">
        <v>1594</v>
      </c>
      <c r="F209" s="740">
        <v>2021</v>
      </c>
      <c r="G209" s="658" t="s">
        <v>1134</v>
      </c>
      <c r="H209" s="20" t="s">
        <v>1380</v>
      </c>
      <c r="I209" s="24" t="s">
        <v>1468</v>
      </c>
      <c r="J209" s="76" t="s">
        <v>2562</v>
      </c>
      <c r="K209" s="808" t="s">
        <v>2949</v>
      </c>
      <c r="L209" s="772">
        <v>192357600</v>
      </c>
      <c r="M209" s="612">
        <v>114502820</v>
      </c>
      <c r="N209" s="777" t="s">
        <v>429</v>
      </c>
      <c r="O209" s="777" t="s">
        <v>429</v>
      </c>
      <c r="P209" s="62" t="s">
        <v>2364</v>
      </c>
      <c r="Q209" s="62" t="s">
        <v>2364</v>
      </c>
      <c r="R209" s="62"/>
      <c r="S209" s="14" t="s">
        <v>2773</v>
      </c>
      <c r="T209" s="120">
        <v>44266.619444444441</v>
      </c>
      <c r="U209" s="120">
        <v>44272.458333333336</v>
      </c>
      <c r="V209" s="21" t="s">
        <v>430</v>
      </c>
      <c r="W209" s="760">
        <v>1</v>
      </c>
      <c r="X209" s="62">
        <v>44280</v>
      </c>
      <c r="Y209" s="62">
        <v>44280</v>
      </c>
      <c r="Z209" s="62">
        <v>44645</v>
      </c>
      <c r="AA209" s="617"/>
      <c r="AB209" s="617"/>
      <c r="AC209" s="617"/>
      <c r="AD209" s="24" t="s">
        <v>1702</v>
      </c>
      <c r="AE209" s="24">
        <v>1028132035</v>
      </c>
      <c r="AF209" s="20" t="s">
        <v>1703</v>
      </c>
      <c r="AG209" s="417" t="s">
        <v>2412</v>
      </c>
      <c r="AH209" s="20" t="s">
        <v>1837</v>
      </c>
    </row>
    <row r="210" spans="2:34" ht="20.25" customHeight="1">
      <c r="B210" s="655">
        <v>207</v>
      </c>
      <c r="C210" s="24" t="s">
        <v>2751</v>
      </c>
      <c r="D210" s="24" t="s">
        <v>1726</v>
      </c>
      <c r="E210" s="661" t="s">
        <v>1600</v>
      </c>
      <c r="F210" s="740">
        <v>2021</v>
      </c>
      <c r="G210" s="658" t="s">
        <v>1134</v>
      </c>
      <c r="H210" s="301" t="s">
        <v>1467</v>
      </c>
      <c r="I210" s="24" t="s">
        <v>486</v>
      </c>
      <c r="J210" s="24" t="s">
        <v>430</v>
      </c>
      <c r="K210" s="808" t="s">
        <v>2949</v>
      </c>
      <c r="L210" s="772">
        <v>21615000</v>
      </c>
      <c r="M210" s="612">
        <v>21615000</v>
      </c>
      <c r="N210" s="777" t="s">
        <v>429</v>
      </c>
      <c r="O210" s="777" t="s">
        <v>429</v>
      </c>
      <c r="P210" s="62">
        <v>44552</v>
      </c>
      <c r="Q210" s="62">
        <v>44553</v>
      </c>
      <c r="R210" s="622">
        <f>DATEDIF(P210,Q210,"d")</f>
        <v>1</v>
      </c>
      <c r="S210" s="622" t="s">
        <v>2388</v>
      </c>
      <c r="T210" s="622" t="s">
        <v>2388</v>
      </c>
      <c r="U210" s="622" t="s">
        <v>2388</v>
      </c>
      <c r="V210" s="755" t="s">
        <v>2388</v>
      </c>
      <c r="W210" s="759" t="s">
        <v>1250</v>
      </c>
      <c r="X210" s="62">
        <v>44285</v>
      </c>
      <c r="Y210" s="62">
        <v>44287</v>
      </c>
      <c r="Z210" s="62">
        <v>44561</v>
      </c>
      <c r="AA210" s="617"/>
      <c r="AB210" s="617"/>
      <c r="AC210" s="617"/>
      <c r="AD210" s="24" t="s">
        <v>1697</v>
      </c>
      <c r="AE210" s="24">
        <v>2018192683</v>
      </c>
      <c r="AF210" s="20" t="s">
        <v>970</v>
      </c>
      <c r="AG210" s="417" t="s">
        <v>2413</v>
      </c>
      <c r="AH210" s="20" t="s">
        <v>1938</v>
      </c>
    </row>
    <row r="211" spans="2:34" ht="20.25" customHeight="1">
      <c r="B211" s="655">
        <v>208</v>
      </c>
      <c r="C211" s="24" t="s">
        <v>2751</v>
      </c>
      <c r="D211" s="24" t="s">
        <v>1874</v>
      </c>
      <c r="E211" s="661" t="s">
        <v>1604</v>
      </c>
      <c r="F211" s="740">
        <v>2021</v>
      </c>
      <c r="G211" s="658" t="s">
        <v>1104</v>
      </c>
      <c r="H211" s="301" t="s">
        <v>1596</v>
      </c>
      <c r="I211" s="24" t="s">
        <v>486</v>
      </c>
      <c r="J211" s="24" t="s">
        <v>430</v>
      </c>
      <c r="K211" s="808" t="s">
        <v>2949</v>
      </c>
      <c r="L211" s="772">
        <v>13374000</v>
      </c>
      <c r="M211" s="612">
        <v>13374000</v>
      </c>
      <c r="N211" s="823" t="s">
        <v>2972</v>
      </c>
      <c r="O211" s="823" t="s">
        <v>2972</v>
      </c>
      <c r="P211" s="62">
        <v>44306</v>
      </c>
      <c r="Q211" s="62">
        <v>44309</v>
      </c>
      <c r="R211" s="622">
        <f>DATEDIF(P211,Q211,"d")</f>
        <v>3</v>
      </c>
      <c r="S211" s="622" t="s">
        <v>2388</v>
      </c>
      <c r="T211" s="622" t="s">
        <v>2388</v>
      </c>
      <c r="U211" s="622" t="s">
        <v>2388</v>
      </c>
      <c r="V211" s="755" t="s">
        <v>2388</v>
      </c>
      <c r="W211" s="759" t="s">
        <v>1250</v>
      </c>
      <c r="X211" s="62">
        <v>44286</v>
      </c>
      <c r="Y211" s="62">
        <v>44286</v>
      </c>
      <c r="Z211" s="62">
        <v>44306</v>
      </c>
      <c r="AA211" s="617"/>
      <c r="AB211" s="793" t="s">
        <v>2948</v>
      </c>
      <c r="AC211" s="793" t="s">
        <v>2948</v>
      </c>
      <c r="AD211" s="24" t="s">
        <v>1699</v>
      </c>
      <c r="AE211" s="24">
        <v>2061941450</v>
      </c>
      <c r="AF211" s="20" t="s">
        <v>1698</v>
      </c>
      <c r="AG211" s="417" t="s">
        <v>2414</v>
      </c>
      <c r="AH211" s="20" t="s">
        <v>1938</v>
      </c>
    </row>
    <row r="212" spans="2:34" ht="20.25" customHeight="1">
      <c r="B212" s="655">
        <v>209</v>
      </c>
      <c r="C212" s="24" t="s">
        <v>2751</v>
      </c>
      <c r="D212" s="24" t="s">
        <v>1726</v>
      </c>
      <c r="E212" s="661" t="s">
        <v>1717</v>
      </c>
      <c r="F212" s="740">
        <v>2021</v>
      </c>
      <c r="G212" s="658" t="s">
        <v>1134</v>
      </c>
      <c r="H212" s="20" t="s">
        <v>1603</v>
      </c>
      <c r="I212" s="24" t="s">
        <v>1725</v>
      </c>
      <c r="J212" s="76" t="s">
        <v>2977</v>
      </c>
      <c r="K212" s="808" t="s">
        <v>2949</v>
      </c>
      <c r="L212" s="772">
        <v>38940000</v>
      </c>
      <c r="M212" s="612">
        <v>35400000</v>
      </c>
      <c r="N212" s="777" t="s">
        <v>429</v>
      </c>
      <c r="O212" s="777" t="s">
        <v>429</v>
      </c>
      <c r="P212" s="62" t="s">
        <v>2362</v>
      </c>
      <c r="Q212" s="62" t="s">
        <v>2362</v>
      </c>
      <c r="R212" s="62"/>
      <c r="S212" s="14" t="s">
        <v>2774</v>
      </c>
      <c r="T212" s="120">
        <v>44265.76666666667</v>
      </c>
      <c r="U212" s="120">
        <v>44273.5</v>
      </c>
      <c r="V212" s="21" t="s">
        <v>430</v>
      </c>
      <c r="W212" s="760" t="s">
        <v>1250</v>
      </c>
      <c r="X212" s="62">
        <v>44287</v>
      </c>
      <c r="Y212" s="62">
        <v>44287</v>
      </c>
      <c r="Z212" s="62">
        <v>46113</v>
      </c>
      <c r="AA212" s="895" t="s">
        <v>2971</v>
      </c>
      <c r="AB212" s="895" t="s">
        <v>2971</v>
      </c>
      <c r="AC212" s="895" t="s">
        <v>2971</v>
      </c>
      <c r="AD212" s="24" t="s">
        <v>1704</v>
      </c>
      <c r="AE212" s="24">
        <v>1118126895</v>
      </c>
      <c r="AF212" s="20" t="s">
        <v>1705</v>
      </c>
      <c r="AG212" s="417" t="s">
        <v>2415</v>
      </c>
      <c r="AH212" s="20" t="s">
        <v>1936</v>
      </c>
    </row>
    <row r="213" spans="2:34" ht="20.25" customHeight="1">
      <c r="B213" s="655">
        <v>210</v>
      </c>
      <c r="C213" s="24" t="s">
        <v>2751</v>
      </c>
      <c r="D213" s="24" t="s">
        <v>1727</v>
      </c>
      <c r="E213" s="661" t="s">
        <v>1718</v>
      </c>
      <c r="F213" s="740">
        <v>2021</v>
      </c>
      <c r="G213" s="658" t="s">
        <v>1134</v>
      </c>
      <c r="H213" s="20" t="s">
        <v>1612</v>
      </c>
      <c r="I213" s="24" t="s">
        <v>486</v>
      </c>
      <c r="J213" s="24" t="s">
        <v>430</v>
      </c>
      <c r="K213" s="808" t="s">
        <v>2949</v>
      </c>
      <c r="L213" s="772">
        <v>22000000</v>
      </c>
      <c r="M213" s="612">
        <v>22000000</v>
      </c>
      <c r="N213" s="777" t="s">
        <v>429</v>
      </c>
      <c r="O213" s="777" t="s">
        <v>429</v>
      </c>
      <c r="P213" s="62" t="s">
        <v>2362</v>
      </c>
      <c r="Q213" s="62" t="s">
        <v>2362</v>
      </c>
      <c r="R213" s="62"/>
      <c r="S213" s="622" t="s">
        <v>2388</v>
      </c>
      <c r="T213" s="622" t="s">
        <v>2388</v>
      </c>
      <c r="U213" s="622" t="s">
        <v>2388</v>
      </c>
      <c r="V213" s="755" t="s">
        <v>2388</v>
      </c>
      <c r="W213" s="759" t="s">
        <v>1250</v>
      </c>
      <c r="X213" s="62">
        <v>44301</v>
      </c>
      <c r="Y213" s="62">
        <v>44302</v>
      </c>
      <c r="Z213" s="62">
        <v>44561</v>
      </c>
      <c r="AA213" s="895" t="s">
        <v>2971</v>
      </c>
      <c r="AB213" s="895" t="s">
        <v>2971</v>
      </c>
      <c r="AC213" s="895" t="s">
        <v>2971</v>
      </c>
      <c r="AD213" s="24" t="s">
        <v>1706</v>
      </c>
      <c r="AE213" s="24">
        <v>1288663141</v>
      </c>
      <c r="AF213" s="20" t="s">
        <v>1707</v>
      </c>
      <c r="AG213" s="417" t="s">
        <v>2416</v>
      </c>
      <c r="AH213" s="20" t="s">
        <v>1938</v>
      </c>
    </row>
    <row r="214" spans="2:34" ht="20.25" customHeight="1">
      <c r="B214" s="655">
        <v>211</v>
      </c>
      <c r="C214" s="24" t="s">
        <v>2751</v>
      </c>
      <c r="D214" s="24" t="s">
        <v>1874</v>
      </c>
      <c r="E214" s="661" t="s">
        <v>1719</v>
      </c>
      <c r="F214" s="740">
        <v>2021</v>
      </c>
      <c r="G214" s="658" t="s">
        <v>1104</v>
      </c>
      <c r="H214" s="20" t="s">
        <v>1606</v>
      </c>
      <c r="I214" s="24" t="s">
        <v>975</v>
      </c>
      <c r="J214" s="76" t="s">
        <v>2562</v>
      </c>
      <c r="K214" s="772">
        <v>37423575</v>
      </c>
      <c r="L214" s="772">
        <v>37340160</v>
      </c>
      <c r="M214" s="612">
        <v>31529310</v>
      </c>
      <c r="N214" s="823" t="s">
        <v>2972</v>
      </c>
      <c r="O214" s="823" t="s">
        <v>2972</v>
      </c>
      <c r="P214" s="62">
        <v>44328</v>
      </c>
      <c r="Q214" s="62">
        <v>44337</v>
      </c>
      <c r="R214" s="622">
        <f>DATEDIF(P214,Q214,"d")</f>
        <v>9</v>
      </c>
      <c r="S214" s="14" t="s">
        <v>1605</v>
      </c>
      <c r="T214" s="120">
        <v>44291.621527777781</v>
      </c>
      <c r="U214" s="120">
        <v>44298.458333333336</v>
      </c>
      <c r="V214" s="21" t="s">
        <v>430</v>
      </c>
      <c r="W214" s="760">
        <v>126</v>
      </c>
      <c r="X214" s="62">
        <v>44307</v>
      </c>
      <c r="Y214" s="62">
        <v>44307</v>
      </c>
      <c r="Z214" s="62">
        <v>44347</v>
      </c>
      <c r="AA214" s="617"/>
      <c r="AB214" s="793" t="s">
        <v>2948</v>
      </c>
      <c r="AC214" s="793" t="s">
        <v>2948</v>
      </c>
      <c r="AD214" s="24" t="s">
        <v>1708</v>
      </c>
      <c r="AE214" s="24">
        <v>6974900287</v>
      </c>
      <c r="AF214" s="20" t="s">
        <v>1709</v>
      </c>
      <c r="AG214" s="417" t="s">
        <v>2417</v>
      </c>
      <c r="AH214" s="20" t="s">
        <v>1740</v>
      </c>
    </row>
    <row r="215" spans="2:34" ht="20.25" customHeight="1">
      <c r="B215" s="655">
        <v>212</v>
      </c>
      <c r="C215" s="24" t="s">
        <v>2751</v>
      </c>
      <c r="D215" s="24" t="s">
        <v>1360</v>
      </c>
      <c r="E215" s="661" t="s">
        <v>1720</v>
      </c>
      <c r="F215" s="740">
        <v>2021</v>
      </c>
      <c r="G215" s="658" t="s">
        <v>1104</v>
      </c>
      <c r="H215" s="20" t="s">
        <v>1622</v>
      </c>
      <c r="I215" s="24" t="s">
        <v>1468</v>
      </c>
      <c r="J215" s="96" t="s">
        <v>2978</v>
      </c>
      <c r="K215" s="808" t="s">
        <v>2949</v>
      </c>
      <c r="L215" s="772">
        <v>204336000</v>
      </c>
      <c r="M215" s="612">
        <v>204300000</v>
      </c>
      <c r="N215" s="823" t="s">
        <v>2972</v>
      </c>
      <c r="O215" s="823" t="s">
        <v>2972</v>
      </c>
      <c r="P215" s="62">
        <v>44369</v>
      </c>
      <c r="Q215" s="62">
        <v>44375</v>
      </c>
      <c r="R215" s="622">
        <f>DATEDIF(P215,Q215,"d")</f>
        <v>6</v>
      </c>
      <c r="S215" s="14" t="s">
        <v>2775</v>
      </c>
      <c r="T215" s="120">
        <v>44334.714583333334</v>
      </c>
      <c r="U215" s="120">
        <v>44336.791666666664</v>
      </c>
      <c r="V215" s="896" t="s">
        <v>2979</v>
      </c>
      <c r="W215" s="760">
        <v>1</v>
      </c>
      <c r="X215" s="62">
        <v>44312</v>
      </c>
      <c r="Y215" s="62">
        <v>44312</v>
      </c>
      <c r="Z215" s="62">
        <v>44319</v>
      </c>
      <c r="AA215" s="617"/>
      <c r="AB215" s="793" t="s">
        <v>2948</v>
      </c>
      <c r="AC215" s="793" t="s">
        <v>2948</v>
      </c>
      <c r="AD215" s="24" t="s">
        <v>396</v>
      </c>
      <c r="AE215" s="24">
        <v>1358163353</v>
      </c>
      <c r="AF215" s="20" t="s">
        <v>401</v>
      </c>
      <c r="AG215" s="417" t="s">
        <v>2418</v>
      </c>
      <c r="AH215" s="20" t="s">
        <v>1837</v>
      </c>
    </row>
    <row r="216" spans="2:34" ht="20.25" customHeight="1">
      <c r="B216" s="655">
        <v>213</v>
      </c>
      <c r="C216" s="24" t="s">
        <v>2751</v>
      </c>
      <c r="D216" s="24" t="s">
        <v>1875</v>
      </c>
      <c r="E216" s="661" t="s">
        <v>1620</v>
      </c>
      <c r="F216" s="740">
        <v>2021</v>
      </c>
      <c r="G216" s="658" t="s">
        <v>1134</v>
      </c>
      <c r="H216" s="20" t="s">
        <v>1628</v>
      </c>
      <c r="I216" s="24" t="s">
        <v>486</v>
      </c>
      <c r="J216" s="24" t="s">
        <v>430</v>
      </c>
      <c r="K216" s="808" t="s">
        <v>2949</v>
      </c>
      <c r="L216" s="772">
        <v>21230000</v>
      </c>
      <c r="M216" s="612">
        <v>21230000</v>
      </c>
      <c r="N216" s="904" t="s">
        <v>2980</v>
      </c>
      <c r="O216" s="904" t="s">
        <v>2980</v>
      </c>
      <c r="P216" s="62">
        <v>44447</v>
      </c>
      <c r="Q216" s="62">
        <v>44456</v>
      </c>
      <c r="R216" s="622">
        <f>DATEDIF(P216,Q216,"d")</f>
        <v>9</v>
      </c>
      <c r="S216" s="622" t="s">
        <v>2388</v>
      </c>
      <c r="T216" s="622" t="s">
        <v>2388</v>
      </c>
      <c r="U216" s="622" t="s">
        <v>2388</v>
      </c>
      <c r="V216" s="755" t="s">
        <v>2388</v>
      </c>
      <c r="W216" s="759" t="s">
        <v>1250</v>
      </c>
      <c r="X216" s="62">
        <v>44316</v>
      </c>
      <c r="Y216" s="62">
        <v>44319</v>
      </c>
      <c r="Z216" s="62">
        <v>44438</v>
      </c>
      <c r="AA216" s="617"/>
      <c r="AB216" s="617"/>
      <c r="AC216" s="617"/>
      <c r="AD216" s="24" t="s">
        <v>254</v>
      </c>
      <c r="AE216" s="24">
        <v>1078735795</v>
      </c>
      <c r="AF216" s="20" t="s">
        <v>290</v>
      </c>
      <c r="AG216" s="417" t="s">
        <v>2419</v>
      </c>
      <c r="AH216" s="20" t="s">
        <v>1938</v>
      </c>
    </row>
    <row r="217" spans="2:34" ht="20.25" customHeight="1">
      <c r="B217" s="655">
        <v>214</v>
      </c>
      <c r="C217" s="24" t="s">
        <v>2751</v>
      </c>
      <c r="D217" s="24" t="s">
        <v>1873</v>
      </c>
      <c r="E217" s="661" t="s">
        <v>1623</v>
      </c>
      <c r="F217" s="740">
        <v>2021</v>
      </c>
      <c r="G217" s="658" t="s">
        <v>1104</v>
      </c>
      <c r="H217" s="20" t="s">
        <v>1710</v>
      </c>
      <c r="I217" s="24" t="s">
        <v>975</v>
      </c>
      <c r="J217" s="76" t="s">
        <v>2562</v>
      </c>
      <c r="K217" s="772">
        <v>38557600</v>
      </c>
      <c r="L217" s="772">
        <v>38440000</v>
      </c>
      <c r="M217" s="612">
        <v>32482900</v>
      </c>
      <c r="N217" s="823" t="s">
        <v>2972</v>
      </c>
      <c r="O217" s="823" t="s">
        <v>2972</v>
      </c>
      <c r="P217" s="62">
        <v>44379</v>
      </c>
      <c r="Q217" s="62">
        <v>44398</v>
      </c>
      <c r="R217" s="622">
        <f>DATEDIF(P217,Q217,"d")</f>
        <v>19</v>
      </c>
      <c r="S217" s="14" t="s">
        <v>2776</v>
      </c>
      <c r="T217" s="120">
        <v>44319.594444444447</v>
      </c>
      <c r="U217" s="120">
        <v>44322.458333333336</v>
      </c>
      <c r="V217" s="21" t="s">
        <v>430</v>
      </c>
      <c r="W217" s="760">
        <v>2341</v>
      </c>
      <c r="X217" s="62">
        <v>44327</v>
      </c>
      <c r="Y217" s="62">
        <v>44327</v>
      </c>
      <c r="Z217" s="62">
        <v>44347</v>
      </c>
      <c r="AA217" s="617"/>
      <c r="AB217" s="793" t="s">
        <v>2948</v>
      </c>
      <c r="AC217" s="793" t="s">
        <v>2948</v>
      </c>
      <c r="AD217" s="24" t="s">
        <v>1711</v>
      </c>
      <c r="AE217" s="24">
        <v>5010874151</v>
      </c>
      <c r="AF217" s="20" t="s">
        <v>1712</v>
      </c>
      <c r="AG217" s="417" t="s">
        <v>2420</v>
      </c>
      <c r="AH217" s="20" t="s">
        <v>1740</v>
      </c>
    </row>
    <row r="218" spans="2:34" ht="20.25" customHeight="1">
      <c r="B218" s="655">
        <v>215</v>
      </c>
      <c r="C218" s="24" t="s">
        <v>2751</v>
      </c>
      <c r="D218" s="24" t="s">
        <v>1727</v>
      </c>
      <c r="E218" s="661" t="s">
        <v>1626</v>
      </c>
      <c r="F218" s="740">
        <v>2021</v>
      </c>
      <c r="G218" s="658" t="s">
        <v>1104</v>
      </c>
      <c r="H218" s="20" t="s">
        <v>1615</v>
      </c>
      <c r="I218" s="24" t="s">
        <v>975</v>
      </c>
      <c r="J218" s="76" t="s">
        <v>2562</v>
      </c>
      <c r="K218" s="772">
        <v>78115275</v>
      </c>
      <c r="L218" s="772">
        <v>77817000</v>
      </c>
      <c r="M218" s="612">
        <v>65809320</v>
      </c>
      <c r="N218" s="823" t="s">
        <v>2972</v>
      </c>
      <c r="O218" s="823" t="s">
        <v>2972</v>
      </c>
      <c r="P218" s="62">
        <v>44379</v>
      </c>
      <c r="Q218" s="62">
        <v>44406</v>
      </c>
      <c r="R218" s="622">
        <f>DATEDIF(P218,Q218,"d")</f>
        <v>27</v>
      </c>
      <c r="S218" s="14" t="s">
        <v>2777</v>
      </c>
      <c r="T218" s="120">
        <v>44315.786805555559</v>
      </c>
      <c r="U218" s="120">
        <v>44322.458333333336</v>
      </c>
      <c r="V218" s="21" t="s">
        <v>430</v>
      </c>
      <c r="W218" s="760">
        <v>3448</v>
      </c>
      <c r="X218" s="62">
        <v>44329</v>
      </c>
      <c r="Y218" s="62">
        <v>44329</v>
      </c>
      <c r="Z218" s="62">
        <v>44377</v>
      </c>
      <c r="AA218" s="617"/>
      <c r="AB218" s="793" t="s">
        <v>2948</v>
      </c>
      <c r="AC218" s="793" t="s">
        <v>2948</v>
      </c>
      <c r="AD218" s="24" t="s">
        <v>1557</v>
      </c>
      <c r="AE218" s="24">
        <v>5381101607</v>
      </c>
      <c r="AF218" s="20" t="s">
        <v>1558</v>
      </c>
      <c r="AG218" s="417" t="s">
        <v>2421</v>
      </c>
      <c r="AH218" s="20" t="s">
        <v>1740</v>
      </c>
    </row>
    <row r="219" spans="2:34" ht="20.25" customHeight="1">
      <c r="B219" s="655">
        <v>216</v>
      </c>
      <c r="C219" s="24" t="s">
        <v>2751</v>
      </c>
      <c r="D219" s="24" t="s">
        <v>1873</v>
      </c>
      <c r="E219" s="661" t="s">
        <v>1629</v>
      </c>
      <c r="F219" s="740">
        <v>2021</v>
      </c>
      <c r="G219" s="658" t="s">
        <v>1134</v>
      </c>
      <c r="H219" s="20" t="s">
        <v>1609</v>
      </c>
      <c r="I219" s="24" t="s">
        <v>1468</v>
      </c>
      <c r="J219" s="76" t="s">
        <v>2562</v>
      </c>
      <c r="K219" s="808" t="s">
        <v>2949</v>
      </c>
      <c r="L219" s="926">
        <v>227400000</v>
      </c>
      <c r="M219" s="612">
        <v>179964000</v>
      </c>
      <c r="N219" s="777" t="s">
        <v>429</v>
      </c>
      <c r="O219" s="777" t="s">
        <v>429</v>
      </c>
      <c r="P219" s="62" t="s">
        <v>2362</v>
      </c>
      <c r="Q219" s="62" t="s">
        <v>2362</v>
      </c>
      <c r="R219" s="62"/>
      <c r="S219" s="14" t="s">
        <v>2778</v>
      </c>
      <c r="T219" s="120">
        <v>44333.65</v>
      </c>
      <c r="U219" s="120">
        <v>44340.458333333336</v>
      </c>
      <c r="V219" s="21" t="s">
        <v>2757</v>
      </c>
      <c r="W219" s="760">
        <v>1</v>
      </c>
      <c r="X219" s="62">
        <v>44348</v>
      </c>
      <c r="Y219" s="62">
        <v>44348</v>
      </c>
      <c r="Z219" s="62">
        <v>46183</v>
      </c>
      <c r="AA219" s="895" t="s">
        <v>2971</v>
      </c>
      <c r="AB219" s="895" t="s">
        <v>2971</v>
      </c>
      <c r="AC219" s="895" t="s">
        <v>2971</v>
      </c>
      <c r="AD219" s="24" t="s">
        <v>1713</v>
      </c>
      <c r="AE219" s="24">
        <v>1168136248</v>
      </c>
      <c r="AF219" s="20" t="s">
        <v>1714</v>
      </c>
      <c r="AG219" s="417" t="s">
        <v>2422</v>
      </c>
      <c r="AH219" s="20" t="s">
        <v>1837</v>
      </c>
    </row>
    <row r="220" spans="2:34" ht="20.25" customHeight="1">
      <c r="B220" s="655">
        <v>217</v>
      </c>
      <c r="C220" s="24" t="s">
        <v>2751</v>
      </c>
      <c r="D220" s="24" t="s">
        <v>1876</v>
      </c>
      <c r="E220" s="661" t="s">
        <v>1632</v>
      </c>
      <c r="F220" s="740">
        <v>2021</v>
      </c>
      <c r="G220" s="658" t="s">
        <v>1134</v>
      </c>
      <c r="H220" s="20" t="s">
        <v>1619</v>
      </c>
      <c r="I220" s="24" t="s">
        <v>975</v>
      </c>
      <c r="J220" s="76" t="s">
        <v>1296</v>
      </c>
      <c r="K220" s="809" t="s">
        <v>2981</v>
      </c>
      <c r="L220" s="772">
        <v>50000000</v>
      </c>
      <c r="M220" s="612">
        <v>43181810</v>
      </c>
      <c r="N220" s="777" t="s">
        <v>429</v>
      </c>
      <c r="O220" s="777" t="s">
        <v>429</v>
      </c>
      <c r="P220" s="62">
        <v>44532</v>
      </c>
      <c r="Q220" s="62">
        <v>44536</v>
      </c>
      <c r="R220" s="622">
        <f>DATEDIF(P220,Q220,"d")</f>
        <v>4</v>
      </c>
      <c r="S220" s="14" t="s">
        <v>1618</v>
      </c>
      <c r="T220" s="120">
        <v>44319.756249999999</v>
      </c>
      <c r="U220" s="120">
        <v>44330.458333333336</v>
      </c>
      <c r="V220" s="21" t="s">
        <v>430</v>
      </c>
      <c r="W220" s="760">
        <v>2</v>
      </c>
      <c r="X220" s="62">
        <v>44348</v>
      </c>
      <c r="Y220" s="62">
        <v>44348</v>
      </c>
      <c r="Z220" s="62">
        <v>44530</v>
      </c>
      <c r="AA220" s="617"/>
      <c r="AB220" s="617"/>
      <c r="AC220" s="617"/>
      <c r="AD220" s="24" t="s">
        <v>1715</v>
      </c>
      <c r="AE220" s="24">
        <v>2198200366</v>
      </c>
      <c r="AF220" s="20" t="s">
        <v>1716</v>
      </c>
      <c r="AG220" s="417" t="s">
        <v>2423</v>
      </c>
      <c r="AH220" s="20" t="s">
        <v>1740</v>
      </c>
    </row>
    <row r="221" spans="2:34" ht="20.25" customHeight="1">
      <c r="B221" s="655">
        <v>218</v>
      </c>
      <c r="C221" s="24" t="s">
        <v>2751</v>
      </c>
      <c r="D221" s="24" t="s">
        <v>1873</v>
      </c>
      <c r="E221" s="661" t="s">
        <v>1635</v>
      </c>
      <c r="F221" s="740">
        <v>2021</v>
      </c>
      <c r="G221" s="658" t="s">
        <v>1134</v>
      </c>
      <c r="H221" s="20" t="s">
        <v>1641</v>
      </c>
      <c r="I221" s="24" t="s">
        <v>1724</v>
      </c>
      <c r="J221" s="96" t="s">
        <v>2978</v>
      </c>
      <c r="K221" s="808" t="s">
        <v>2949</v>
      </c>
      <c r="L221" s="772">
        <v>152220000</v>
      </c>
      <c r="M221" s="612">
        <v>139240000</v>
      </c>
      <c r="N221" s="777" t="s">
        <v>429</v>
      </c>
      <c r="O221" s="777" t="s">
        <v>429</v>
      </c>
      <c r="P221" s="62" t="s">
        <v>2362</v>
      </c>
      <c r="Q221" s="62" t="s">
        <v>2362</v>
      </c>
      <c r="R221" s="622"/>
      <c r="S221" s="14" t="s">
        <v>2779</v>
      </c>
      <c r="T221" s="120">
        <v>44350.827777777777</v>
      </c>
      <c r="U221" s="120">
        <v>44351.75</v>
      </c>
      <c r="V221" s="21" t="s">
        <v>2768</v>
      </c>
      <c r="W221" s="760" t="s">
        <v>1250</v>
      </c>
      <c r="X221" s="62">
        <v>44351</v>
      </c>
      <c r="Y221" s="62">
        <v>44378</v>
      </c>
      <c r="Z221" s="62">
        <v>44439</v>
      </c>
      <c r="AA221" s="895" t="s">
        <v>2971</v>
      </c>
      <c r="AB221" s="895" t="s">
        <v>2971</v>
      </c>
      <c r="AC221" s="895" t="s">
        <v>2971</v>
      </c>
      <c r="AD221" s="24" t="s">
        <v>1721</v>
      </c>
      <c r="AE221" s="24">
        <v>1138132864</v>
      </c>
      <c r="AF221" s="20" t="s">
        <v>1722</v>
      </c>
      <c r="AG221" s="417" t="s">
        <v>2424</v>
      </c>
      <c r="AH221" s="20" t="s">
        <v>1936</v>
      </c>
    </row>
    <row r="222" spans="2:34" ht="20.25" customHeight="1">
      <c r="B222" s="655">
        <v>219</v>
      </c>
      <c r="C222" s="24" t="s">
        <v>2751</v>
      </c>
      <c r="D222" s="24" t="s">
        <v>1726</v>
      </c>
      <c r="E222" s="661" t="s">
        <v>1638</v>
      </c>
      <c r="F222" s="740">
        <v>2021</v>
      </c>
      <c r="G222" s="658" t="s">
        <v>1104</v>
      </c>
      <c r="H222" s="20" t="s">
        <v>1669</v>
      </c>
      <c r="I222" s="24" t="s">
        <v>975</v>
      </c>
      <c r="J222" s="76" t="s">
        <v>2562</v>
      </c>
      <c r="K222" s="772">
        <v>36415600</v>
      </c>
      <c r="L222" s="772">
        <v>36410000</v>
      </c>
      <c r="M222" s="612">
        <v>35997000</v>
      </c>
      <c r="N222" s="823" t="s">
        <v>2972</v>
      </c>
      <c r="O222" s="823" t="s">
        <v>2972</v>
      </c>
      <c r="P222" s="62">
        <v>44378</v>
      </c>
      <c r="Q222" s="62">
        <v>44397</v>
      </c>
      <c r="R222" s="622">
        <f>DATEDIF(P222,Q222,"d")</f>
        <v>19</v>
      </c>
      <c r="S222" s="14" t="s">
        <v>2781</v>
      </c>
      <c r="T222" s="120">
        <v>44326.787499999999</v>
      </c>
      <c r="U222" s="120">
        <v>44333.458333333336</v>
      </c>
      <c r="V222" s="21" t="s">
        <v>430</v>
      </c>
      <c r="W222" s="760">
        <v>32</v>
      </c>
      <c r="X222" s="62">
        <v>44354</v>
      </c>
      <c r="Y222" s="62">
        <v>44354</v>
      </c>
      <c r="Z222" s="62">
        <v>44368</v>
      </c>
      <c r="AA222" s="617"/>
      <c r="AB222" s="793" t="s">
        <v>2948</v>
      </c>
      <c r="AC222" s="793" t="s">
        <v>2948</v>
      </c>
      <c r="AD222" s="24" t="s">
        <v>1672</v>
      </c>
      <c r="AE222" s="24">
        <v>6988700282</v>
      </c>
      <c r="AF222" s="20" t="s">
        <v>1671</v>
      </c>
      <c r="AG222" s="417" t="s">
        <v>2425</v>
      </c>
      <c r="AH222" s="20" t="s">
        <v>1740</v>
      </c>
    </row>
    <row r="223" spans="2:34" ht="20.25" customHeight="1">
      <c r="B223" s="655">
        <v>220</v>
      </c>
      <c r="C223" s="24" t="s">
        <v>2751</v>
      </c>
      <c r="D223" s="608" t="s">
        <v>1727</v>
      </c>
      <c r="E223" s="661" t="s">
        <v>1640</v>
      </c>
      <c r="F223" s="740">
        <v>2021</v>
      </c>
      <c r="G223" s="658" t="s">
        <v>1104</v>
      </c>
      <c r="H223" s="20" t="s">
        <v>1674</v>
      </c>
      <c r="I223" s="24" t="s">
        <v>975</v>
      </c>
      <c r="J223" s="76" t="s">
        <v>2562</v>
      </c>
      <c r="K223" s="772">
        <v>48222625</v>
      </c>
      <c r="L223" s="772">
        <v>48570000</v>
      </c>
      <c r="M223" s="612">
        <v>40625680</v>
      </c>
      <c r="N223" s="823" t="s">
        <v>2972</v>
      </c>
      <c r="O223" s="823" t="s">
        <v>2972</v>
      </c>
      <c r="P223" s="62">
        <v>44385</v>
      </c>
      <c r="Q223" s="62">
        <v>44397</v>
      </c>
      <c r="R223" s="622">
        <f>DATEDIF(P223,Q223,"d")</f>
        <v>12</v>
      </c>
      <c r="S223" s="14" t="s">
        <v>2782</v>
      </c>
      <c r="T223" s="120">
        <v>44343.739583333336</v>
      </c>
      <c r="U223" s="120">
        <v>44349.458333333336</v>
      </c>
      <c r="V223" s="21" t="s">
        <v>430</v>
      </c>
      <c r="W223" s="760">
        <v>1613</v>
      </c>
      <c r="X223" s="62">
        <v>44357</v>
      </c>
      <c r="Y223" s="62">
        <v>44357</v>
      </c>
      <c r="Z223" s="62">
        <v>44371</v>
      </c>
      <c r="AA223" s="617"/>
      <c r="AB223" s="793" t="s">
        <v>2948</v>
      </c>
      <c r="AC223" s="793" t="s">
        <v>2948</v>
      </c>
      <c r="AD223" s="24" t="s">
        <v>1675</v>
      </c>
      <c r="AE223" s="24">
        <v>1313596608</v>
      </c>
      <c r="AF223" s="20" t="s">
        <v>1676</v>
      </c>
      <c r="AG223" s="417" t="s">
        <v>2426</v>
      </c>
      <c r="AH223" s="20" t="s">
        <v>1740</v>
      </c>
    </row>
    <row r="224" spans="2:34" ht="20.25" customHeight="1">
      <c r="B224" s="655">
        <v>221</v>
      </c>
      <c r="C224" s="24" t="s">
        <v>2751</v>
      </c>
      <c r="D224" s="24" t="s">
        <v>1726</v>
      </c>
      <c r="E224" s="661" t="s">
        <v>1686</v>
      </c>
      <c r="F224" s="740">
        <v>2021</v>
      </c>
      <c r="G224" s="658" t="s">
        <v>1134</v>
      </c>
      <c r="H224" s="20" t="s">
        <v>1637</v>
      </c>
      <c r="I224" s="24" t="s">
        <v>1724</v>
      </c>
      <c r="J224" s="76" t="s">
        <v>1296</v>
      </c>
      <c r="K224" s="808" t="s">
        <v>2949</v>
      </c>
      <c r="L224" s="772">
        <v>59640000</v>
      </c>
      <c r="M224" s="612">
        <v>59640000</v>
      </c>
      <c r="N224" s="617">
        <v>44551</v>
      </c>
      <c r="O224" s="772">
        <v>54320000</v>
      </c>
      <c r="P224" s="62">
        <v>44553</v>
      </c>
      <c r="Q224" s="62">
        <v>44557</v>
      </c>
      <c r="R224" s="622">
        <f>DATEDIF(P224,Q224,"d")</f>
        <v>4</v>
      </c>
      <c r="S224" s="14" t="s">
        <v>1636</v>
      </c>
      <c r="T224" s="120">
        <v>44328.811805555553</v>
      </c>
      <c r="U224" s="120">
        <v>44340.458333333336</v>
      </c>
      <c r="V224" s="21" t="s">
        <v>430</v>
      </c>
      <c r="W224" s="760">
        <v>1</v>
      </c>
      <c r="X224" s="62">
        <v>44362</v>
      </c>
      <c r="Y224" s="62">
        <v>44362</v>
      </c>
      <c r="Z224" s="62">
        <v>44561</v>
      </c>
      <c r="AA224" s="617"/>
      <c r="AB224" s="617"/>
      <c r="AC224" s="617"/>
      <c r="AD224" s="24" t="s">
        <v>1728</v>
      </c>
      <c r="AE224" s="24">
        <v>1289031404</v>
      </c>
      <c r="AF224" s="20" t="s">
        <v>1729</v>
      </c>
      <c r="AG224" s="513" t="s">
        <v>2427</v>
      </c>
      <c r="AH224" s="20" t="s">
        <v>1837</v>
      </c>
    </row>
    <row r="225" spans="2:34" ht="20.25" customHeight="1">
      <c r="B225" s="655">
        <v>222</v>
      </c>
      <c r="C225" s="24" t="s">
        <v>2751</v>
      </c>
      <c r="D225" s="24" t="s">
        <v>1727</v>
      </c>
      <c r="E225" s="661" t="s">
        <v>1687</v>
      </c>
      <c r="F225" s="740">
        <v>2021</v>
      </c>
      <c r="G225" s="658" t="s">
        <v>1104</v>
      </c>
      <c r="H225" s="20" t="s">
        <v>1868</v>
      </c>
      <c r="I225" s="24" t="s">
        <v>975</v>
      </c>
      <c r="J225" s="76" t="s">
        <v>2562</v>
      </c>
      <c r="K225" s="772">
        <v>54770475</v>
      </c>
      <c r="L225" s="772">
        <v>54814000</v>
      </c>
      <c r="M225" s="612">
        <v>73262780</v>
      </c>
      <c r="N225" s="823" t="s">
        <v>2972</v>
      </c>
      <c r="O225" s="823" t="s">
        <v>2972</v>
      </c>
      <c r="P225" s="62" t="s">
        <v>2362</v>
      </c>
      <c r="Q225" s="62" t="s">
        <v>2362</v>
      </c>
      <c r="R225" s="62"/>
      <c r="S225" s="14" t="s">
        <v>2783</v>
      </c>
      <c r="T225" s="120">
        <v>44348.857638888891</v>
      </c>
      <c r="U225" s="120">
        <v>44351.458333333336</v>
      </c>
      <c r="V225" s="21" t="s">
        <v>2766</v>
      </c>
      <c r="W225" s="760">
        <v>445</v>
      </c>
      <c r="X225" s="62">
        <v>44362</v>
      </c>
      <c r="Y225" s="62">
        <v>44362</v>
      </c>
      <c r="Z225" s="62">
        <v>44561</v>
      </c>
      <c r="AA225" s="617"/>
      <c r="AB225" s="793" t="s">
        <v>2948</v>
      </c>
      <c r="AC225" s="793" t="s">
        <v>2948</v>
      </c>
      <c r="AD225" s="24" t="s">
        <v>1679</v>
      </c>
      <c r="AE225" s="24">
        <v>1191871124</v>
      </c>
      <c r="AF225" s="20" t="s">
        <v>1677</v>
      </c>
      <c r="AG225" s="417" t="s">
        <v>2428</v>
      </c>
      <c r="AH225" s="20" t="s">
        <v>1740</v>
      </c>
    </row>
    <row r="226" spans="2:34" ht="20.25" customHeight="1">
      <c r="B226" s="655">
        <v>223</v>
      </c>
      <c r="C226" s="24" t="s">
        <v>2751</v>
      </c>
      <c r="D226" s="24" t="s">
        <v>1727</v>
      </c>
      <c r="E226" s="661" t="s">
        <v>1688</v>
      </c>
      <c r="F226" s="740">
        <v>2021</v>
      </c>
      <c r="G226" s="658" t="s">
        <v>1104</v>
      </c>
      <c r="H226" s="20" t="s">
        <v>1680</v>
      </c>
      <c r="I226" s="24" t="s">
        <v>975</v>
      </c>
      <c r="J226" s="76" t="s">
        <v>2562</v>
      </c>
      <c r="K226" s="772">
        <v>19990500</v>
      </c>
      <c r="L226" s="772">
        <v>19893170</v>
      </c>
      <c r="M226" s="612">
        <v>16841000</v>
      </c>
      <c r="N226" s="823" t="s">
        <v>2972</v>
      </c>
      <c r="O226" s="823" t="s">
        <v>2972</v>
      </c>
      <c r="P226" s="62">
        <v>44372</v>
      </c>
      <c r="Q226" s="62">
        <v>44377</v>
      </c>
      <c r="R226" s="622">
        <f>DATEDIF(P226,Q226,"d")</f>
        <v>5</v>
      </c>
      <c r="S226" s="14" t="s">
        <v>2784</v>
      </c>
      <c r="T226" s="120">
        <v>44351.722222222219</v>
      </c>
      <c r="U226" s="120">
        <v>44357.458333333336</v>
      </c>
      <c r="V226" s="21" t="s">
        <v>430</v>
      </c>
      <c r="W226" s="760">
        <v>2428</v>
      </c>
      <c r="X226" s="62">
        <v>44362</v>
      </c>
      <c r="Y226" s="62">
        <v>44362</v>
      </c>
      <c r="Z226" s="62">
        <v>44372</v>
      </c>
      <c r="AA226" s="617"/>
      <c r="AB226" s="793" t="s">
        <v>2948</v>
      </c>
      <c r="AC226" s="793" t="s">
        <v>2948</v>
      </c>
      <c r="AD226" s="24" t="s">
        <v>1682</v>
      </c>
      <c r="AE226" s="24">
        <v>8298800409</v>
      </c>
      <c r="AF226" s="20" t="s">
        <v>1683</v>
      </c>
      <c r="AG226" s="417" t="s">
        <v>2429</v>
      </c>
      <c r="AH226" s="20" t="s">
        <v>1740</v>
      </c>
    </row>
    <row r="227" spans="2:34" ht="20.25" customHeight="1">
      <c r="B227" s="655">
        <v>224</v>
      </c>
      <c r="C227" s="24" t="s">
        <v>2751</v>
      </c>
      <c r="D227" s="24" t="s">
        <v>1727</v>
      </c>
      <c r="E227" s="661" t="s">
        <v>1689</v>
      </c>
      <c r="F227" s="740">
        <v>2021</v>
      </c>
      <c r="G227" s="658" t="s">
        <v>1104</v>
      </c>
      <c r="H227" s="20" t="s">
        <v>1681</v>
      </c>
      <c r="I227" s="24" t="s">
        <v>975</v>
      </c>
      <c r="J227" s="76" t="s">
        <v>2562</v>
      </c>
      <c r="K227" s="772">
        <v>16173075</v>
      </c>
      <c r="L227" s="772">
        <v>16229000</v>
      </c>
      <c r="M227" s="612">
        <v>13625300</v>
      </c>
      <c r="N227" s="823" t="s">
        <v>2972</v>
      </c>
      <c r="O227" s="823" t="s">
        <v>2972</v>
      </c>
      <c r="P227" s="62">
        <v>44378</v>
      </c>
      <c r="Q227" s="62">
        <v>44386</v>
      </c>
      <c r="R227" s="622">
        <f>DATEDIF(P227,Q227,"d")</f>
        <v>8</v>
      </c>
      <c r="S227" s="14" t="s">
        <v>2785</v>
      </c>
      <c r="T227" s="120">
        <v>44351.714583333334</v>
      </c>
      <c r="U227" s="120">
        <v>44357.458333333336</v>
      </c>
      <c r="V227" s="21" t="s">
        <v>430</v>
      </c>
      <c r="W227" s="760">
        <v>2237</v>
      </c>
      <c r="X227" s="62">
        <v>44362</v>
      </c>
      <c r="Y227" s="62">
        <v>44362</v>
      </c>
      <c r="Z227" s="62">
        <v>44372</v>
      </c>
      <c r="AA227" s="617"/>
      <c r="AB227" s="793" t="s">
        <v>2948</v>
      </c>
      <c r="AC227" s="793" t="s">
        <v>2948</v>
      </c>
      <c r="AD227" s="24" t="s">
        <v>1684</v>
      </c>
      <c r="AE227" s="24">
        <v>4803800418</v>
      </c>
      <c r="AF227" s="20" t="s">
        <v>1678</v>
      </c>
      <c r="AG227" s="417" t="s">
        <v>2430</v>
      </c>
      <c r="AH227" s="20" t="s">
        <v>1740</v>
      </c>
    </row>
    <row r="228" spans="2:34" ht="20.25" customHeight="1">
      <c r="B228" s="655">
        <v>225</v>
      </c>
      <c r="C228" s="24" t="s">
        <v>2751</v>
      </c>
      <c r="D228" s="24" t="s">
        <v>1360</v>
      </c>
      <c r="E228" s="661" t="s">
        <v>1690</v>
      </c>
      <c r="F228" s="740">
        <v>2021</v>
      </c>
      <c r="G228" s="658" t="s">
        <v>1134</v>
      </c>
      <c r="H228" s="20" t="s">
        <v>1780</v>
      </c>
      <c r="I228" s="24" t="s">
        <v>1724</v>
      </c>
      <c r="J228" s="76" t="s">
        <v>2562</v>
      </c>
      <c r="K228" s="808" t="s">
        <v>2949</v>
      </c>
      <c r="L228" s="772">
        <v>39000000</v>
      </c>
      <c r="M228" s="612">
        <v>38940000</v>
      </c>
      <c r="N228" s="777" t="s">
        <v>429</v>
      </c>
      <c r="O228" s="777" t="s">
        <v>429</v>
      </c>
      <c r="P228" s="62" t="s">
        <v>2362</v>
      </c>
      <c r="Q228" s="62" t="s">
        <v>2362</v>
      </c>
      <c r="R228" s="62"/>
      <c r="S228" s="14" t="s">
        <v>2786</v>
      </c>
      <c r="T228" s="120">
        <v>44349.685416666667</v>
      </c>
      <c r="U228" s="120">
        <v>44355.458333333336</v>
      </c>
      <c r="V228" s="21" t="s">
        <v>430</v>
      </c>
      <c r="W228" s="760">
        <v>1</v>
      </c>
      <c r="X228" s="62">
        <v>44369</v>
      </c>
      <c r="Y228" s="62">
        <v>44369</v>
      </c>
      <c r="Z228" s="62">
        <v>46201</v>
      </c>
      <c r="AA228" s="895" t="s">
        <v>2971</v>
      </c>
      <c r="AB228" s="895" t="s">
        <v>2971</v>
      </c>
      <c r="AC228" s="895" t="s">
        <v>2971</v>
      </c>
      <c r="AD228" s="24" t="s">
        <v>1731</v>
      </c>
      <c r="AE228" s="24">
        <v>1448128646</v>
      </c>
      <c r="AF228" s="20" t="s">
        <v>1732</v>
      </c>
      <c r="AG228" s="417" t="s">
        <v>2431</v>
      </c>
      <c r="AH228" s="20" t="s">
        <v>1837</v>
      </c>
    </row>
    <row r="229" spans="2:34" ht="20.25" customHeight="1">
      <c r="B229" s="655">
        <v>226</v>
      </c>
      <c r="C229" s="24" t="s">
        <v>2751</v>
      </c>
      <c r="D229" s="24" t="s">
        <v>1877</v>
      </c>
      <c r="E229" s="661" t="s">
        <v>1691</v>
      </c>
      <c r="F229" s="740">
        <v>2021</v>
      </c>
      <c r="G229" s="658" t="s">
        <v>1134</v>
      </c>
      <c r="H229" s="20" t="s">
        <v>1642</v>
      </c>
      <c r="I229" s="24" t="s">
        <v>486</v>
      </c>
      <c r="J229" s="24" t="s">
        <v>430</v>
      </c>
      <c r="K229" s="808" t="s">
        <v>2949</v>
      </c>
      <c r="L229" s="772">
        <v>13629000</v>
      </c>
      <c r="M229" s="612">
        <v>13629000</v>
      </c>
      <c r="N229" s="777" t="s">
        <v>429</v>
      </c>
      <c r="O229" s="777" t="s">
        <v>429</v>
      </c>
      <c r="P229" s="62">
        <v>44543</v>
      </c>
      <c r="Q229" s="62">
        <v>44546</v>
      </c>
      <c r="R229" s="622">
        <f t="shared" ref="R229:R234" si="1">DATEDIF(P229,Q229,"d")</f>
        <v>3</v>
      </c>
      <c r="S229" s="622" t="s">
        <v>2388</v>
      </c>
      <c r="T229" s="622" t="s">
        <v>2388</v>
      </c>
      <c r="U229" s="622" t="s">
        <v>2388</v>
      </c>
      <c r="V229" s="755" t="s">
        <v>2388</v>
      </c>
      <c r="W229" s="759" t="s">
        <v>1250</v>
      </c>
      <c r="X229" s="62">
        <v>44375</v>
      </c>
      <c r="Y229" s="62">
        <v>44375</v>
      </c>
      <c r="Z229" s="62">
        <v>44494</v>
      </c>
      <c r="AA229" s="617"/>
      <c r="AB229" s="617"/>
      <c r="AC229" s="617"/>
      <c r="AD229" s="24" t="s">
        <v>369</v>
      </c>
      <c r="AE229" s="24">
        <v>1308167524</v>
      </c>
      <c r="AF229" s="41" t="s">
        <v>379</v>
      </c>
      <c r="AG229" s="417" t="s">
        <v>2432</v>
      </c>
      <c r="AH229" s="20" t="s">
        <v>1938</v>
      </c>
    </row>
    <row r="230" spans="2:34" ht="20.25" customHeight="1">
      <c r="B230" s="655">
        <v>227</v>
      </c>
      <c r="C230" s="24" t="s">
        <v>2751</v>
      </c>
      <c r="D230" s="24" t="s">
        <v>1726</v>
      </c>
      <c r="E230" s="661" t="s">
        <v>1692</v>
      </c>
      <c r="F230" s="740">
        <v>2021</v>
      </c>
      <c r="G230" s="658" t="s">
        <v>1134</v>
      </c>
      <c r="H230" s="20" t="s">
        <v>1742</v>
      </c>
      <c r="I230" s="24" t="s">
        <v>975</v>
      </c>
      <c r="J230" s="76" t="s">
        <v>1296</v>
      </c>
      <c r="K230" s="809" t="s">
        <v>2981</v>
      </c>
      <c r="L230" s="772">
        <v>80000000</v>
      </c>
      <c r="M230" s="612">
        <v>72000000</v>
      </c>
      <c r="N230" s="777" t="s">
        <v>429</v>
      </c>
      <c r="O230" s="777" t="s">
        <v>429</v>
      </c>
      <c r="P230" s="62">
        <v>44532</v>
      </c>
      <c r="Q230" s="62">
        <v>44536</v>
      </c>
      <c r="R230" s="622">
        <f t="shared" si="1"/>
        <v>4</v>
      </c>
      <c r="S230" s="14" t="s">
        <v>2780</v>
      </c>
      <c r="T230" s="120">
        <v>44351.743055555555</v>
      </c>
      <c r="U230" s="120">
        <v>44362.458333333336</v>
      </c>
      <c r="V230" s="21"/>
      <c r="W230" s="760">
        <v>6</v>
      </c>
      <c r="X230" s="62">
        <v>44378</v>
      </c>
      <c r="Y230" s="62">
        <v>44378</v>
      </c>
      <c r="Z230" s="62">
        <v>44530</v>
      </c>
      <c r="AA230" s="560"/>
      <c r="AB230" s="560"/>
      <c r="AC230" s="560"/>
      <c r="AD230" s="24" t="s">
        <v>1743</v>
      </c>
      <c r="AE230" s="24">
        <v>2208713793</v>
      </c>
      <c r="AF230" s="41" t="s">
        <v>2721</v>
      </c>
      <c r="AG230" s="417" t="s">
        <v>2433</v>
      </c>
      <c r="AH230" s="20" t="s">
        <v>1740</v>
      </c>
    </row>
    <row r="231" spans="2:34" ht="20.25" customHeight="1">
      <c r="B231" s="655">
        <v>228</v>
      </c>
      <c r="C231" s="24" t="s">
        <v>2751</v>
      </c>
      <c r="D231" s="24" t="s">
        <v>1548</v>
      </c>
      <c r="E231" s="661" t="s">
        <v>1746</v>
      </c>
      <c r="F231" s="740">
        <v>2021</v>
      </c>
      <c r="G231" s="658" t="s">
        <v>1134</v>
      </c>
      <c r="H231" s="20" t="s">
        <v>1749</v>
      </c>
      <c r="I231" s="24" t="s">
        <v>1724</v>
      </c>
      <c r="J231" s="76" t="s">
        <v>1296</v>
      </c>
      <c r="K231" s="808" t="s">
        <v>2949</v>
      </c>
      <c r="L231" s="772">
        <v>70000000</v>
      </c>
      <c r="M231" s="612">
        <v>88500000</v>
      </c>
      <c r="N231" s="777" t="s">
        <v>429</v>
      </c>
      <c r="O231" s="777" t="s">
        <v>429</v>
      </c>
      <c r="P231" s="62">
        <v>44554</v>
      </c>
      <c r="Q231" s="62">
        <v>44557</v>
      </c>
      <c r="R231" s="622">
        <f t="shared" si="1"/>
        <v>3</v>
      </c>
      <c r="S231" s="14" t="s">
        <v>1630</v>
      </c>
      <c r="T231" s="120">
        <v>44330.594444444447</v>
      </c>
      <c r="U231" s="120">
        <v>44341.458333333336</v>
      </c>
      <c r="V231" s="21" t="s">
        <v>430</v>
      </c>
      <c r="W231" s="760">
        <v>1</v>
      </c>
      <c r="X231" s="62">
        <v>44378</v>
      </c>
      <c r="Y231" s="62">
        <v>44378</v>
      </c>
      <c r="Z231" s="62">
        <v>44561</v>
      </c>
      <c r="AA231" s="617"/>
      <c r="AB231" s="617"/>
      <c r="AC231" s="617"/>
      <c r="AD231" s="24" t="s">
        <v>1747</v>
      </c>
      <c r="AE231" s="24">
        <v>1518701104</v>
      </c>
      <c r="AF231" s="41" t="s">
        <v>1748</v>
      </c>
      <c r="AG231" s="417" t="s">
        <v>2434</v>
      </c>
      <c r="AH231" s="20" t="s">
        <v>1837</v>
      </c>
    </row>
    <row r="232" spans="2:34" ht="20.25" customHeight="1">
      <c r="B232" s="655">
        <v>229</v>
      </c>
      <c r="C232" s="24" t="s">
        <v>2751</v>
      </c>
      <c r="D232" s="24" t="s">
        <v>1548</v>
      </c>
      <c r="E232" s="661" t="s">
        <v>1750</v>
      </c>
      <c r="F232" s="740">
        <v>2021</v>
      </c>
      <c r="G232" s="658" t="s">
        <v>1134</v>
      </c>
      <c r="H232" s="20" t="s">
        <v>1751</v>
      </c>
      <c r="I232" s="24" t="s">
        <v>1724</v>
      </c>
      <c r="J232" s="76" t="s">
        <v>1296</v>
      </c>
      <c r="K232" s="808" t="s">
        <v>2949</v>
      </c>
      <c r="L232" s="772">
        <v>42000000</v>
      </c>
      <c r="M232" s="612">
        <v>59910000</v>
      </c>
      <c r="N232" s="777" t="s">
        <v>429</v>
      </c>
      <c r="O232" s="777" t="s">
        <v>429</v>
      </c>
      <c r="P232" s="62">
        <v>44554</v>
      </c>
      <c r="Q232" s="62">
        <v>44557</v>
      </c>
      <c r="R232" s="622">
        <f t="shared" si="1"/>
        <v>3</v>
      </c>
      <c r="S232" s="14" t="s">
        <v>2787</v>
      </c>
      <c r="T232" s="120">
        <v>44330.581944444442</v>
      </c>
      <c r="U232" s="120">
        <v>44341.458333333336</v>
      </c>
      <c r="V232" s="21" t="s">
        <v>430</v>
      </c>
      <c r="W232" s="760">
        <v>1</v>
      </c>
      <c r="X232" s="62">
        <v>44378</v>
      </c>
      <c r="Y232" s="62">
        <v>44378</v>
      </c>
      <c r="Z232" s="62">
        <v>44561</v>
      </c>
      <c r="AA232" s="617"/>
      <c r="AB232" s="617"/>
      <c r="AC232" s="617"/>
      <c r="AD232" s="24" t="s">
        <v>255</v>
      </c>
      <c r="AE232" s="24">
        <v>1198682412</v>
      </c>
      <c r="AF232" s="41" t="s">
        <v>291</v>
      </c>
      <c r="AG232" s="417" t="s">
        <v>2435</v>
      </c>
      <c r="AH232" s="20" t="s">
        <v>1837</v>
      </c>
    </row>
    <row r="233" spans="2:34" ht="20.25" customHeight="1">
      <c r="B233" s="655">
        <v>230</v>
      </c>
      <c r="C233" s="24" t="s">
        <v>2751</v>
      </c>
      <c r="D233" s="49" t="s">
        <v>1878</v>
      </c>
      <c r="E233" s="661" t="s">
        <v>1753</v>
      </c>
      <c r="F233" s="740">
        <v>2021</v>
      </c>
      <c r="G233" s="658" t="s">
        <v>1134</v>
      </c>
      <c r="H233" s="20" t="s">
        <v>1741</v>
      </c>
      <c r="I233" s="24" t="s">
        <v>486</v>
      </c>
      <c r="J233" s="24" t="s">
        <v>430</v>
      </c>
      <c r="K233" s="808" t="s">
        <v>2949</v>
      </c>
      <c r="L233" s="772">
        <v>19910000</v>
      </c>
      <c r="M233" s="612">
        <v>19910000</v>
      </c>
      <c r="N233" s="777" t="s">
        <v>429</v>
      </c>
      <c r="O233" s="777" t="s">
        <v>429</v>
      </c>
      <c r="P233" s="62">
        <v>44390</v>
      </c>
      <c r="Q233" s="62">
        <v>44421</v>
      </c>
      <c r="R233" s="622">
        <f t="shared" si="1"/>
        <v>31</v>
      </c>
      <c r="S233" s="622" t="s">
        <v>2388</v>
      </c>
      <c r="T233" s="622" t="s">
        <v>2388</v>
      </c>
      <c r="U233" s="622" t="s">
        <v>2388</v>
      </c>
      <c r="V233" s="755" t="s">
        <v>2388</v>
      </c>
      <c r="W233" s="759" t="s">
        <v>1250</v>
      </c>
      <c r="X233" s="62">
        <v>44378</v>
      </c>
      <c r="Y233" s="62">
        <v>44378</v>
      </c>
      <c r="Z233" s="62">
        <v>44439</v>
      </c>
      <c r="AA233" s="617"/>
      <c r="AB233" s="617"/>
      <c r="AC233" s="617"/>
      <c r="AD233" s="24" t="s">
        <v>1754</v>
      </c>
      <c r="AE233" s="24">
        <v>8828600032</v>
      </c>
      <c r="AF233" s="41" t="s">
        <v>1755</v>
      </c>
      <c r="AG233" s="607" t="s">
        <v>2436</v>
      </c>
      <c r="AH233" s="20" t="s">
        <v>1938</v>
      </c>
    </row>
    <row r="234" spans="2:34" ht="20.25" customHeight="1">
      <c r="B234" s="655">
        <v>231</v>
      </c>
      <c r="C234" s="24" t="s">
        <v>2751</v>
      </c>
      <c r="D234" s="24" t="s">
        <v>1875</v>
      </c>
      <c r="E234" s="661" t="s">
        <v>1762</v>
      </c>
      <c r="F234" s="740">
        <v>2021</v>
      </c>
      <c r="G234" s="658" t="s">
        <v>1134</v>
      </c>
      <c r="H234" s="20" t="s">
        <v>1752</v>
      </c>
      <c r="I234" s="24" t="s">
        <v>486</v>
      </c>
      <c r="J234" s="24" t="s">
        <v>430</v>
      </c>
      <c r="K234" s="808" t="s">
        <v>2949</v>
      </c>
      <c r="L234" s="772">
        <v>10400000</v>
      </c>
      <c r="M234" s="612">
        <v>10400000</v>
      </c>
      <c r="N234" s="777" t="s">
        <v>429</v>
      </c>
      <c r="O234" s="777" t="s">
        <v>429</v>
      </c>
      <c r="P234" s="62">
        <v>44515</v>
      </c>
      <c r="Q234" s="62">
        <v>44518</v>
      </c>
      <c r="R234" s="622">
        <f t="shared" si="1"/>
        <v>3</v>
      </c>
      <c r="S234" s="622" t="s">
        <v>2388</v>
      </c>
      <c r="T234" s="622" t="s">
        <v>2388</v>
      </c>
      <c r="U234" s="622" t="s">
        <v>2388</v>
      </c>
      <c r="V234" s="755" t="s">
        <v>2388</v>
      </c>
      <c r="W234" s="759" t="s">
        <v>1250</v>
      </c>
      <c r="X234" s="62">
        <v>44390</v>
      </c>
      <c r="Y234" s="62">
        <v>44390</v>
      </c>
      <c r="Z234" s="62">
        <v>44479</v>
      </c>
      <c r="AA234" s="617"/>
      <c r="AB234" s="617"/>
      <c r="AC234" s="617"/>
      <c r="AD234" s="24" t="s">
        <v>1763</v>
      </c>
      <c r="AE234" s="24">
        <v>1348734798</v>
      </c>
      <c r="AF234" s="41" t="s">
        <v>1764</v>
      </c>
      <c r="AG234" s="417" t="s">
        <v>2437</v>
      </c>
      <c r="AH234" s="20" t="s">
        <v>1938</v>
      </c>
    </row>
    <row r="235" spans="2:34" ht="20.25" customHeight="1">
      <c r="B235" s="655">
        <v>232</v>
      </c>
      <c r="C235" s="24" t="s">
        <v>2751</v>
      </c>
      <c r="D235" s="24" t="s">
        <v>1726</v>
      </c>
      <c r="E235" s="661" t="s">
        <v>1766</v>
      </c>
      <c r="F235" s="740">
        <v>2021</v>
      </c>
      <c r="G235" s="658" t="s">
        <v>1104</v>
      </c>
      <c r="H235" s="20" t="s">
        <v>1767</v>
      </c>
      <c r="I235" s="24" t="s">
        <v>975</v>
      </c>
      <c r="J235" s="76" t="s">
        <v>2562</v>
      </c>
      <c r="K235" s="772">
        <v>50264450</v>
      </c>
      <c r="L235" s="772">
        <v>50169350</v>
      </c>
      <c r="M235" s="612">
        <v>48644860</v>
      </c>
      <c r="N235" s="823" t="s">
        <v>2972</v>
      </c>
      <c r="O235" s="823" t="s">
        <v>2972</v>
      </c>
      <c r="P235" s="62" t="s">
        <v>2362</v>
      </c>
      <c r="Q235" s="62" t="s">
        <v>2362</v>
      </c>
      <c r="R235" s="622"/>
      <c r="S235" s="14" t="s">
        <v>2788</v>
      </c>
      <c r="T235" s="120">
        <v>44379.581944444442</v>
      </c>
      <c r="U235" s="120">
        <v>44385.458333333336</v>
      </c>
      <c r="V235" s="21" t="s">
        <v>430</v>
      </c>
      <c r="W235" s="760">
        <v>114</v>
      </c>
      <c r="X235" s="62">
        <v>44390</v>
      </c>
      <c r="Y235" s="62">
        <v>44390</v>
      </c>
      <c r="Z235" s="62">
        <v>44561</v>
      </c>
      <c r="AA235" s="617"/>
      <c r="AB235" s="793" t="s">
        <v>2948</v>
      </c>
      <c r="AC235" s="793" t="s">
        <v>2948</v>
      </c>
      <c r="AD235" s="24" t="s">
        <v>249</v>
      </c>
      <c r="AE235" s="24">
        <v>6068189272</v>
      </c>
      <c r="AF235" s="41" t="s">
        <v>1768</v>
      </c>
      <c r="AG235" s="417" t="s">
        <v>2438</v>
      </c>
      <c r="AH235" s="20" t="s">
        <v>1740</v>
      </c>
    </row>
    <row r="236" spans="2:34" ht="20.25" customHeight="1">
      <c r="B236" s="655">
        <v>233</v>
      </c>
      <c r="C236" s="24" t="s">
        <v>2751</v>
      </c>
      <c r="D236" s="24" t="s">
        <v>1879</v>
      </c>
      <c r="E236" s="661" t="s">
        <v>1772</v>
      </c>
      <c r="F236" s="740">
        <v>2021</v>
      </c>
      <c r="G236" s="658" t="s">
        <v>1134</v>
      </c>
      <c r="H236" s="20" t="s">
        <v>1773</v>
      </c>
      <c r="I236" s="24" t="s">
        <v>975</v>
      </c>
      <c r="J236" s="76" t="s">
        <v>1296</v>
      </c>
      <c r="K236" s="809" t="s">
        <v>2981</v>
      </c>
      <c r="L236" s="772">
        <v>50000000</v>
      </c>
      <c r="M236" s="612">
        <v>47500000</v>
      </c>
      <c r="N236" s="777" t="s">
        <v>429</v>
      </c>
      <c r="O236" s="777" t="s">
        <v>429</v>
      </c>
      <c r="P236" s="62" t="s">
        <v>2363</v>
      </c>
      <c r="Q236" s="62" t="s">
        <v>2363</v>
      </c>
      <c r="R236" s="62"/>
      <c r="S236" s="14" t="s">
        <v>2789</v>
      </c>
      <c r="T236" s="120">
        <v>44350.868055555555</v>
      </c>
      <c r="U236" s="120">
        <v>44361.458333333336</v>
      </c>
      <c r="V236" s="21" t="s">
        <v>430</v>
      </c>
      <c r="W236" s="760">
        <v>3</v>
      </c>
      <c r="X236" s="62">
        <v>44396</v>
      </c>
      <c r="Y236" s="62">
        <v>44396</v>
      </c>
      <c r="Z236" s="62">
        <v>44620</v>
      </c>
      <c r="AA236" s="560"/>
      <c r="AB236" s="560"/>
      <c r="AC236" s="560"/>
      <c r="AD236" s="24" t="s">
        <v>1774</v>
      </c>
      <c r="AE236" s="24">
        <v>3148648362</v>
      </c>
      <c r="AF236" s="41" t="s">
        <v>1775</v>
      </c>
      <c r="AG236" s="417" t="s">
        <v>2439</v>
      </c>
      <c r="AH236" s="20" t="s">
        <v>1740</v>
      </c>
    </row>
    <row r="237" spans="2:34" ht="20.25" customHeight="1">
      <c r="B237" s="655">
        <v>234</v>
      </c>
      <c r="C237" s="24" t="s">
        <v>2751</v>
      </c>
      <c r="D237" s="24" t="s">
        <v>1879</v>
      </c>
      <c r="E237" s="661" t="s">
        <v>1788</v>
      </c>
      <c r="F237" s="740">
        <v>2021</v>
      </c>
      <c r="G237" s="658" t="s">
        <v>1134</v>
      </c>
      <c r="H237" s="20" t="s">
        <v>1789</v>
      </c>
      <c r="I237" s="24" t="s">
        <v>486</v>
      </c>
      <c r="J237" s="24" t="s">
        <v>430</v>
      </c>
      <c r="K237" s="808" t="s">
        <v>2949</v>
      </c>
      <c r="L237" s="772">
        <v>9900000</v>
      </c>
      <c r="M237" s="612">
        <v>9900000</v>
      </c>
      <c r="N237" s="777" t="s">
        <v>429</v>
      </c>
      <c r="O237" s="777" t="s">
        <v>429</v>
      </c>
      <c r="P237" s="62">
        <v>44553</v>
      </c>
      <c r="Q237" s="62">
        <v>44557</v>
      </c>
      <c r="R237" s="622">
        <f>DATEDIF(P237,Q237,"d")</f>
        <v>4</v>
      </c>
      <c r="S237" s="622" t="s">
        <v>2388</v>
      </c>
      <c r="T237" s="622" t="s">
        <v>2388</v>
      </c>
      <c r="U237" s="622" t="s">
        <v>2388</v>
      </c>
      <c r="V237" s="755" t="s">
        <v>2388</v>
      </c>
      <c r="W237" s="759" t="s">
        <v>1250</v>
      </c>
      <c r="X237" s="62">
        <v>44412</v>
      </c>
      <c r="Y237" s="62">
        <v>44412</v>
      </c>
      <c r="Z237" s="62">
        <v>44561</v>
      </c>
      <c r="AA237" s="560"/>
      <c r="AB237" s="560"/>
      <c r="AC237" s="560"/>
      <c r="AD237" s="24" t="s">
        <v>508</v>
      </c>
      <c r="AE237" s="24">
        <v>1078640480</v>
      </c>
      <c r="AF237" s="41" t="s">
        <v>442</v>
      </c>
      <c r="AG237" s="417" t="s">
        <v>2440</v>
      </c>
      <c r="AH237" s="20" t="s">
        <v>1938</v>
      </c>
    </row>
    <row r="238" spans="2:34" ht="20.25" customHeight="1">
      <c r="B238" s="655">
        <v>235</v>
      </c>
      <c r="C238" s="24" t="s">
        <v>2751</v>
      </c>
      <c r="D238" s="24" t="s">
        <v>1880</v>
      </c>
      <c r="E238" s="661" t="s">
        <v>1840</v>
      </c>
      <c r="F238" s="740">
        <v>2021</v>
      </c>
      <c r="G238" s="658" t="s">
        <v>1134</v>
      </c>
      <c r="H238" s="20" t="s">
        <v>1841</v>
      </c>
      <c r="I238" s="24" t="s">
        <v>486</v>
      </c>
      <c r="J238" s="24" t="s">
        <v>430</v>
      </c>
      <c r="K238" s="808" t="s">
        <v>2949</v>
      </c>
      <c r="L238" s="772">
        <v>11300000</v>
      </c>
      <c r="M238" s="612">
        <v>11300000</v>
      </c>
      <c r="N238" s="777" t="s">
        <v>429</v>
      </c>
      <c r="O238" s="777" t="s">
        <v>429</v>
      </c>
      <c r="P238" s="62">
        <v>44447</v>
      </c>
      <c r="Q238" s="62">
        <v>44456</v>
      </c>
      <c r="R238" s="622">
        <f>DATEDIF(P238,Q238,"d")</f>
        <v>9</v>
      </c>
      <c r="S238" s="622" t="s">
        <v>2388</v>
      </c>
      <c r="T238" s="622" t="s">
        <v>2388</v>
      </c>
      <c r="U238" s="622" t="s">
        <v>2388</v>
      </c>
      <c r="V238" s="755" t="s">
        <v>2388</v>
      </c>
      <c r="W238" s="759" t="s">
        <v>1250</v>
      </c>
      <c r="X238" s="62">
        <v>44418</v>
      </c>
      <c r="Y238" s="62">
        <v>44420</v>
      </c>
      <c r="Z238" s="62">
        <v>44439</v>
      </c>
      <c r="AA238" s="617"/>
      <c r="AB238" s="617"/>
      <c r="AC238" s="617"/>
      <c r="AD238" s="24" t="s">
        <v>1842</v>
      </c>
      <c r="AE238" s="24">
        <v>6178620735</v>
      </c>
      <c r="AF238" s="41" t="s">
        <v>1843</v>
      </c>
      <c r="AG238" s="417" t="s">
        <v>2441</v>
      </c>
      <c r="AH238" s="20" t="s">
        <v>1938</v>
      </c>
    </row>
    <row r="239" spans="2:34" ht="20.25" customHeight="1">
      <c r="B239" s="655">
        <v>236</v>
      </c>
      <c r="C239" s="24" t="s">
        <v>2751</v>
      </c>
      <c r="D239" s="24" t="s">
        <v>1873</v>
      </c>
      <c r="E239" s="661" t="s">
        <v>1853</v>
      </c>
      <c r="F239" s="740">
        <v>2021</v>
      </c>
      <c r="G239" s="658" t="s">
        <v>1134</v>
      </c>
      <c r="H239" s="20" t="s">
        <v>1854</v>
      </c>
      <c r="I239" s="24" t="s">
        <v>486</v>
      </c>
      <c r="J239" s="24" t="s">
        <v>430</v>
      </c>
      <c r="K239" s="808" t="s">
        <v>2949</v>
      </c>
      <c r="L239" s="772">
        <v>19800000</v>
      </c>
      <c r="M239" s="612">
        <v>19800000</v>
      </c>
      <c r="N239" s="777" t="s">
        <v>429</v>
      </c>
      <c r="O239" s="777" t="s">
        <v>429</v>
      </c>
      <c r="P239" s="62" t="s">
        <v>2362</v>
      </c>
      <c r="Q239" s="62" t="s">
        <v>2362</v>
      </c>
      <c r="R239" s="62"/>
      <c r="S239" s="622" t="s">
        <v>2388</v>
      </c>
      <c r="T239" s="622" t="s">
        <v>2388</v>
      </c>
      <c r="U239" s="622" t="s">
        <v>2388</v>
      </c>
      <c r="V239" s="755" t="s">
        <v>2388</v>
      </c>
      <c r="W239" s="759" t="s">
        <v>1250</v>
      </c>
      <c r="X239" s="62">
        <v>44427</v>
      </c>
      <c r="Y239" s="62">
        <v>44427</v>
      </c>
      <c r="Z239" s="62">
        <v>44791</v>
      </c>
      <c r="AA239" s="617"/>
      <c r="AB239" s="617"/>
      <c r="AC239" s="617"/>
      <c r="AD239" s="24" t="s">
        <v>1855</v>
      </c>
      <c r="AE239" s="24">
        <v>2148623116</v>
      </c>
      <c r="AF239" s="41" t="s">
        <v>1856</v>
      </c>
      <c r="AG239" s="417" t="s">
        <v>2442</v>
      </c>
      <c r="AH239" s="20" t="s">
        <v>1938</v>
      </c>
    </row>
    <row r="240" spans="2:34" ht="20.25" customHeight="1">
      <c r="B240" s="655">
        <v>237</v>
      </c>
      <c r="C240" s="24" t="s">
        <v>2751</v>
      </c>
      <c r="D240" s="24" t="s">
        <v>1872</v>
      </c>
      <c r="E240" s="661" t="s">
        <v>1870</v>
      </c>
      <c r="F240" s="740">
        <v>2021</v>
      </c>
      <c r="G240" s="658" t="s">
        <v>609</v>
      </c>
      <c r="H240" s="20" t="s">
        <v>1769</v>
      </c>
      <c r="I240" s="96" t="s">
        <v>486</v>
      </c>
      <c r="J240" s="24" t="s">
        <v>430</v>
      </c>
      <c r="K240" s="808" t="s">
        <v>2949</v>
      </c>
      <c r="L240" s="928" t="s">
        <v>2970</v>
      </c>
      <c r="M240" s="612">
        <v>61550000</v>
      </c>
      <c r="N240" s="777" t="s">
        <v>429</v>
      </c>
      <c r="O240" s="777" t="s">
        <v>429</v>
      </c>
      <c r="P240" s="62">
        <v>44341</v>
      </c>
      <c r="Q240" s="62">
        <v>44371</v>
      </c>
      <c r="R240" s="622">
        <f>DATEDIF(P240,Q240,"d")</f>
        <v>30</v>
      </c>
      <c r="S240" s="622" t="s">
        <v>2388</v>
      </c>
      <c r="T240" s="622" t="s">
        <v>2388</v>
      </c>
      <c r="U240" s="622" t="s">
        <v>2388</v>
      </c>
      <c r="V240" s="755" t="s">
        <v>2388</v>
      </c>
      <c r="W240" s="759" t="s">
        <v>1250</v>
      </c>
      <c r="X240" s="62">
        <v>44257</v>
      </c>
      <c r="Y240" s="62">
        <v>44257</v>
      </c>
      <c r="Z240" s="62">
        <v>44358</v>
      </c>
      <c r="AA240" s="617"/>
      <c r="AB240" s="793" t="s">
        <v>2948</v>
      </c>
      <c r="AC240" s="793" t="s">
        <v>2948</v>
      </c>
      <c r="AD240" s="24" t="s">
        <v>1770</v>
      </c>
      <c r="AE240" s="24">
        <v>3333900628</v>
      </c>
      <c r="AF240" s="20" t="s">
        <v>1771</v>
      </c>
      <c r="AG240" s="417" t="s">
        <v>2443</v>
      </c>
      <c r="AH240" s="20" t="s">
        <v>1896</v>
      </c>
    </row>
    <row r="241" spans="2:34" ht="20.25" customHeight="1">
      <c r="B241" s="655">
        <v>238</v>
      </c>
      <c r="C241" s="24" t="s">
        <v>2751</v>
      </c>
      <c r="D241" s="24" t="s">
        <v>1879</v>
      </c>
      <c r="E241" s="661" t="s">
        <v>1857</v>
      </c>
      <c r="F241" s="740">
        <v>2021</v>
      </c>
      <c r="G241" s="658" t="s">
        <v>1134</v>
      </c>
      <c r="H241" s="20" t="s">
        <v>1858</v>
      </c>
      <c r="I241" s="24" t="s">
        <v>1724</v>
      </c>
      <c r="J241" s="76" t="s">
        <v>1296</v>
      </c>
      <c r="K241" s="808" t="s">
        <v>2949</v>
      </c>
      <c r="L241" s="772">
        <v>49560000</v>
      </c>
      <c r="M241" s="612">
        <v>49500000</v>
      </c>
      <c r="N241" s="777" t="s">
        <v>429</v>
      </c>
      <c r="O241" s="777" t="s">
        <v>429</v>
      </c>
      <c r="P241" s="62">
        <v>44463</v>
      </c>
      <c r="Q241" s="62">
        <v>44466</v>
      </c>
      <c r="R241" s="622">
        <f>DATEDIF(P241,Q241,"d")</f>
        <v>3</v>
      </c>
      <c r="S241" s="14" t="s">
        <v>2790</v>
      </c>
      <c r="T241" s="120">
        <v>44400.772916666669</v>
      </c>
      <c r="U241" s="120">
        <v>44410.458333333336</v>
      </c>
      <c r="V241" s="21" t="s">
        <v>2766</v>
      </c>
      <c r="W241" s="760">
        <v>1</v>
      </c>
      <c r="X241" s="62">
        <v>44433</v>
      </c>
      <c r="Y241" s="62">
        <v>44433</v>
      </c>
      <c r="Z241" s="62">
        <v>44522</v>
      </c>
      <c r="AA241" s="617"/>
      <c r="AB241" s="617"/>
      <c r="AC241" s="617"/>
      <c r="AD241" s="24" t="s">
        <v>1859</v>
      </c>
      <c r="AE241" s="24">
        <v>1058614782</v>
      </c>
      <c r="AF241" s="41" t="s">
        <v>1860</v>
      </c>
      <c r="AG241" s="417" t="s">
        <v>2444</v>
      </c>
      <c r="AH241" s="20" t="s">
        <v>1837</v>
      </c>
    </row>
    <row r="242" spans="2:34" ht="20.25" customHeight="1">
      <c r="B242" s="655">
        <v>239</v>
      </c>
      <c r="C242" s="24" t="s">
        <v>2751</v>
      </c>
      <c r="D242" s="24" t="s">
        <v>1360</v>
      </c>
      <c r="E242" s="661" t="s">
        <v>1861</v>
      </c>
      <c r="F242" s="740">
        <v>2021</v>
      </c>
      <c r="G242" s="658" t="s">
        <v>1104</v>
      </c>
      <c r="H242" s="20" t="s">
        <v>1862</v>
      </c>
      <c r="I242" s="24" t="s">
        <v>1724</v>
      </c>
      <c r="J242" s="76" t="s">
        <v>2562</v>
      </c>
      <c r="K242" s="808" t="s">
        <v>2949</v>
      </c>
      <c r="L242" s="772">
        <v>21000000</v>
      </c>
      <c r="M242" s="612">
        <v>18200000</v>
      </c>
      <c r="N242" s="823" t="s">
        <v>2972</v>
      </c>
      <c r="O242" s="823" t="s">
        <v>2972</v>
      </c>
      <c r="P242" s="62">
        <v>44454</v>
      </c>
      <c r="Q242" s="62">
        <v>44487</v>
      </c>
      <c r="R242" s="622">
        <f>DATEDIF(P242,Q242,"d")</f>
        <v>33</v>
      </c>
      <c r="S242" s="14" t="s">
        <v>2791</v>
      </c>
      <c r="T242" s="120">
        <v>44411.65902777778</v>
      </c>
      <c r="U242" s="120">
        <v>44417.458333333336</v>
      </c>
      <c r="V242" s="21" t="s">
        <v>2757</v>
      </c>
      <c r="W242" s="760" t="s">
        <v>1250</v>
      </c>
      <c r="X242" s="62">
        <v>44434</v>
      </c>
      <c r="Y242" s="62">
        <v>44434</v>
      </c>
      <c r="Z242" s="62">
        <v>44489</v>
      </c>
      <c r="AA242" s="617"/>
      <c r="AB242" s="793" t="s">
        <v>2948</v>
      </c>
      <c r="AC242" s="793" t="s">
        <v>2948</v>
      </c>
      <c r="AD242" s="24" t="s">
        <v>396</v>
      </c>
      <c r="AE242" s="24">
        <v>1358163353</v>
      </c>
      <c r="AF242" s="41" t="s">
        <v>401</v>
      </c>
      <c r="AG242" s="417" t="s">
        <v>2445</v>
      </c>
      <c r="AH242" s="20" t="s">
        <v>1936</v>
      </c>
    </row>
    <row r="243" spans="2:34" ht="20.25" customHeight="1">
      <c r="B243" s="655">
        <v>240</v>
      </c>
      <c r="C243" s="24" t="s">
        <v>2751</v>
      </c>
      <c r="D243" s="24" t="s">
        <v>1360</v>
      </c>
      <c r="E243" s="661" t="s">
        <v>1881</v>
      </c>
      <c r="F243" s="740">
        <v>2021</v>
      </c>
      <c r="G243" s="658" t="s">
        <v>1134</v>
      </c>
      <c r="H243" s="20" t="s">
        <v>1781</v>
      </c>
      <c r="I243" s="24" t="s">
        <v>1724</v>
      </c>
      <c r="J243" s="76" t="s">
        <v>2562</v>
      </c>
      <c r="K243" s="808" t="s">
        <v>2949</v>
      </c>
      <c r="L243" s="772">
        <v>20949600</v>
      </c>
      <c r="M243" s="612">
        <v>20946960</v>
      </c>
      <c r="N243" s="777" t="s">
        <v>429</v>
      </c>
      <c r="O243" s="777" t="s">
        <v>429</v>
      </c>
      <c r="P243" s="62" t="s">
        <v>2362</v>
      </c>
      <c r="Q243" s="62" t="s">
        <v>2362</v>
      </c>
      <c r="R243" s="62"/>
      <c r="S243" s="14" t="s">
        <v>2792</v>
      </c>
      <c r="T243" s="120">
        <v>44477.76458333333</v>
      </c>
      <c r="U243" s="120">
        <v>44483.458333333336</v>
      </c>
      <c r="V243" s="21" t="s">
        <v>2757</v>
      </c>
      <c r="W243" s="760" t="s">
        <v>1250</v>
      </c>
      <c r="X243" s="62">
        <v>44516</v>
      </c>
      <c r="Y243" s="62">
        <v>44683</v>
      </c>
      <c r="Z243" s="62">
        <v>45412</v>
      </c>
      <c r="AA243" s="617" t="s">
        <v>2971</v>
      </c>
      <c r="AB243" s="617" t="s">
        <v>2971</v>
      </c>
      <c r="AC243" s="617" t="s">
        <v>2971</v>
      </c>
      <c r="AD243" s="24" t="s">
        <v>1931</v>
      </c>
      <c r="AE243" s="24">
        <v>1168136248</v>
      </c>
      <c r="AF243" s="41" t="s">
        <v>1714</v>
      </c>
      <c r="AG243" s="417" t="s">
        <v>2422</v>
      </c>
      <c r="AH243" s="20" t="s">
        <v>1936</v>
      </c>
    </row>
    <row r="244" spans="2:34" ht="20.25" customHeight="1">
      <c r="B244" s="655">
        <v>241</v>
      </c>
      <c r="C244" s="24" t="s">
        <v>2751</v>
      </c>
      <c r="D244" s="24" t="s">
        <v>1726</v>
      </c>
      <c r="E244" s="661" t="s">
        <v>1863</v>
      </c>
      <c r="F244" s="740">
        <v>2021</v>
      </c>
      <c r="G244" s="658" t="s">
        <v>1134</v>
      </c>
      <c r="H244" s="20" t="s">
        <v>1761</v>
      </c>
      <c r="I244" s="24" t="s">
        <v>975</v>
      </c>
      <c r="J244" s="76" t="s">
        <v>1296</v>
      </c>
      <c r="K244" s="809" t="s">
        <v>2981</v>
      </c>
      <c r="L244" s="772">
        <v>19580000</v>
      </c>
      <c r="M244" s="612">
        <v>18500000</v>
      </c>
      <c r="N244" s="777" t="s">
        <v>429</v>
      </c>
      <c r="O244" s="777" t="s">
        <v>429</v>
      </c>
      <c r="P244" s="62">
        <v>44495</v>
      </c>
      <c r="Q244" s="62">
        <v>44497</v>
      </c>
      <c r="R244" s="622">
        <f t="shared" ref="R244:R249" si="2">DATEDIF(P244,Q244,"d")</f>
        <v>2</v>
      </c>
      <c r="S244" s="14" t="s">
        <v>2793</v>
      </c>
      <c r="T244" s="120">
        <v>44393.777777777781</v>
      </c>
      <c r="U244" s="120">
        <v>44404.458333333336</v>
      </c>
      <c r="V244" s="21" t="s">
        <v>430</v>
      </c>
      <c r="W244" s="760">
        <v>2</v>
      </c>
      <c r="X244" s="62">
        <v>44434</v>
      </c>
      <c r="Y244" s="62">
        <v>44435</v>
      </c>
      <c r="Z244" s="62">
        <v>44494</v>
      </c>
      <c r="AA244" s="617"/>
      <c r="AB244" s="617"/>
      <c r="AC244" s="617"/>
      <c r="AD244" s="24" t="s">
        <v>508</v>
      </c>
      <c r="AE244" s="24">
        <v>1078640480</v>
      </c>
      <c r="AF244" s="41" t="s">
        <v>442</v>
      </c>
      <c r="AG244" s="417" t="s">
        <v>2440</v>
      </c>
      <c r="AH244" s="20" t="s">
        <v>1740</v>
      </c>
    </row>
    <row r="245" spans="2:34" ht="20.25" customHeight="1">
      <c r="B245" s="655">
        <v>242</v>
      </c>
      <c r="C245" s="24" t="s">
        <v>2751</v>
      </c>
      <c r="D245" s="24" t="s">
        <v>1360</v>
      </c>
      <c r="E245" s="661" t="s">
        <v>1885</v>
      </c>
      <c r="F245" s="740">
        <v>2021</v>
      </c>
      <c r="G245" s="658" t="s">
        <v>1104</v>
      </c>
      <c r="H245" s="20" t="s">
        <v>1869</v>
      </c>
      <c r="I245" s="24" t="s">
        <v>975</v>
      </c>
      <c r="J245" s="76" t="s">
        <v>2562</v>
      </c>
      <c r="K245" s="772">
        <v>14479875</v>
      </c>
      <c r="L245" s="772">
        <v>14427820</v>
      </c>
      <c r="M245" s="612">
        <v>12198750</v>
      </c>
      <c r="N245" s="823" t="s">
        <v>2972</v>
      </c>
      <c r="O245" s="823" t="s">
        <v>2972</v>
      </c>
      <c r="P245" s="62">
        <v>44496</v>
      </c>
      <c r="Q245" s="62">
        <v>44497</v>
      </c>
      <c r="R245" s="622">
        <f t="shared" si="2"/>
        <v>1</v>
      </c>
      <c r="S245" s="14" t="s">
        <v>2794</v>
      </c>
      <c r="T245" s="120">
        <v>44434.584027777775</v>
      </c>
      <c r="U245" s="120">
        <v>44440.458333333336</v>
      </c>
      <c r="V245" s="21" t="s">
        <v>2768</v>
      </c>
      <c r="W245" s="760">
        <v>1438</v>
      </c>
      <c r="X245" s="62">
        <v>44452</v>
      </c>
      <c r="Y245" s="62">
        <v>44452</v>
      </c>
      <c r="Z245" s="62">
        <v>44482</v>
      </c>
      <c r="AA245" s="617"/>
      <c r="AB245" s="793" t="s">
        <v>2948</v>
      </c>
      <c r="AC245" s="793" t="s">
        <v>2948</v>
      </c>
      <c r="AD245" s="24" t="s">
        <v>1886</v>
      </c>
      <c r="AE245" s="24">
        <v>4098173825</v>
      </c>
      <c r="AF245" s="41" t="s">
        <v>1887</v>
      </c>
      <c r="AG245" s="417" t="s">
        <v>2446</v>
      </c>
      <c r="AH245" s="20" t="s">
        <v>1740</v>
      </c>
    </row>
    <row r="246" spans="2:34" ht="20.25" customHeight="1">
      <c r="B246" s="655">
        <v>243</v>
      </c>
      <c r="C246" s="24" t="s">
        <v>2751</v>
      </c>
      <c r="D246" s="24" t="s">
        <v>1360</v>
      </c>
      <c r="E246" s="661" t="s">
        <v>1889</v>
      </c>
      <c r="F246" s="740">
        <v>2021</v>
      </c>
      <c r="G246" s="658" t="s">
        <v>1104</v>
      </c>
      <c r="H246" s="20" t="s">
        <v>1890</v>
      </c>
      <c r="I246" s="24" t="s">
        <v>975</v>
      </c>
      <c r="J246" s="76" t="s">
        <v>2562</v>
      </c>
      <c r="K246" s="772">
        <v>131943700</v>
      </c>
      <c r="L246" s="772">
        <v>130735000</v>
      </c>
      <c r="M246" s="612">
        <v>111168000</v>
      </c>
      <c r="N246" s="823" t="s">
        <v>2972</v>
      </c>
      <c r="O246" s="823" t="s">
        <v>2972</v>
      </c>
      <c r="P246" s="62">
        <v>44512</v>
      </c>
      <c r="Q246" s="62">
        <v>44518</v>
      </c>
      <c r="R246" s="622">
        <f t="shared" si="2"/>
        <v>6</v>
      </c>
      <c r="S246" s="14" t="s">
        <v>2795</v>
      </c>
      <c r="T246" s="120">
        <v>44439.671527777777</v>
      </c>
      <c r="U246" s="120">
        <v>44445.458333333336</v>
      </c>
      <c r="V246" s="21" t="s">
        <v>430</v>
      </c>
      <c r="W246" s="760">
        <v>410</v>
      </c>
      <c r="X246" s="62">
        <v>44467</v>
      </c>
      <c r="Y246" s="62">
        <v>44467</v>
      </c>
      <c r="Z246" s="62">
        <v>44523</v>
      </c>
      <c r="AA246" s="617"/>
      <c r="AB246" s="793" t="s">
        <v>2948</v>
      </c>
      <c r="AC246" s="793" t="s">
        <v>2948</v>
      </c>
      <c r="AD246" s="24" t="s">
        <v>1891</v>
      </c>
      <c r="AE246" s="24">
        <v>3628800245</v>
      </c>
      <c r="AF246" s="41" t="s">
        <v>1892</v>
      </c>
      <c r="AG246" s="213" t="s">
        <v>2447</v>
      </c>
      <c r="AH246" s="20" t="s">
        <v>1740</v>
      </c>
    </row>
    <row r="247" spans="2:34" ht="20.25" customHeight="1">
      <c r="B247" s="655">
        <v>244</v>
      </c>
      <c r="C247" s="24" t="s">
        <v>2751</v>
      </c>
      <c r="D247" s="24" t="s">
        <v>1871</v>
      </c>
      <c r="E247" s="661" t="s">
        <v>1893</v>
      </c>
      <c r="F247" s="740">
        <v>2021</v>
      </c>
      <c r="G247" s="658" t="s">
        <v>1104</v>
      </c>
      <c r="H247" s="20" t="s">
        <v>1894</v>
      </c>
      <c r="I247" s="24" t="s">
        <v>486</v>
      </c>
      <c r="J247" s="24" t="s">
        <v>430</v>
      </c>
      <c r="K247" s="808" t="s">
        <v>2949</v>
      </c>
      <c r="L247" s="772">
        <v>33600000</v>
      </c>
      <c r="M247" s="612">
        <v>33600000</v>
      </c>
      <c r="N247" s="823" t="s">
        <v>2972</v>
      </c>
      <c r="O247" s="823" t="s">
        <v>2972</v>
      </c>
      <c r="P247" s="62">
        <v>44496</v>
      </c>
      <c r="Q247" s="62">
        <v>44498</v>
      </c>
      <c r="R247" s="622">
        <f t="shared" si="2"/>
        <v>2</v>
      </c>
      <c r="S247" s="622" t="s">
        <v>2388</v>
      </c>
      <c r="T247" s="622" t="s">
        <v>2388</v>
      </c>
      <c r="U247" s="622" t="s">
        <v>2388</v>
      </c>
      <c r="V247" s="755" t="s">
        <v>2388</v>
      </c>
      <c r="W247" s="759" t="s">
        <v>1250</v>
      </c>
      <c r="X247" s="62">
        <v>44456</v>
      </c>
      <c r="Y247" s="62">
        <v>44456</v>
      </c>
      <c r="Z247" s="62">
        <v>44486</v>
      </c>
      <c r="AA247" s="617"/>
      <c r="AB247" s="793" t="s">
        <v>2948</v>
      </c>
      <c r="AC247" s="793" t="s">
        <v>2948</v>
      </c>
      <c r="AD247" s="24" t="s">
        <v>1855</v>
      </c>
      <c r="AE247" s="24">
        <v>2148623116</v>
      </c>
      <c r="AF247" s="41" t="s">
        <v>1856</v>
      </c>
      <c r="AG247" s="417" t="s">
        <v>2442</v>
      </c>
      <c r="AH247" s="20" t="s">
        <v>1937</v>
      </c>
    </row>
    <row r="248" spans="2:34" ht="20.25" customHeight="1">
      <c r="B248" s="655">
        <v>245</v>
      </c>
      <c r="C248" s="24" t="s">
        <v>2751</v>
      </c>
      <c r="D248" s="24" t="s">
        <v>1874</v>
      </c>
      <c r="E248" s="661" t="s">
        <v>1897</v>
      </c>
      <c r="F248" s="740">
        <v>2021</v>
      </c>
      <c r="G248" s="658" t="s">
        <v>1134</v>
      </c>
      <c r="H248" s="20" t="s">
        <v>1898</v>
      </c>
      <c r="I248" s="24" t="s">
        <v>1468</v>
      </c>
      <c r="J248" s="76" t="s">
        <v>1296</v>
      </c>
      <c r="K248" s="808" t="s">
        <v>2949</v>
      </c>
      <c r="L248" s="772">
        <v>238880000</v>
      </c>
      <c r="M248" s="612">
        <v>222156000</v>
      </c>
      <c r="N248" s="777" t="s">
        <v>429</v>
      </c>
      <c r="O248" s="777" t="s">
        <v>429</v>
      </c>
      <c r="P248" s="62">
        <v>44525</v>
      </c>
      <c r="Q248" s="62">
        <v>44529</v>
      </c>
      <c r="R248" s="622">
        <f t="shared" si="2"/>
        <v>4</v>
      </c>
      <c r="S248" s="14" t="s">
        <v>2796</v>
      </c>
      <c r="T248" s="120">
        <v>44434.751388888886</v>
      </c>
      <c r="U248" s="120">
        <v>44445.458333333336</v>
      </c>
      <c r="V248" s="21" t="s">
        <v>2766</v>
      </c>
      <c r="W248" s="760">
        <v>1</v>
      </c>
      <c r="X248" s="62">
        <v>44481</v>
      </c>
      <c r="Y248" s="62">
        <v>44483</v>
      </c>
      <c r="Z248" s="62">
        <v>44507</v>
      </c>
      <c r="AA248" s="617"/>
      <c r="AB248" s="617"/>
      <c r="AC248" s="617"/>
      <c r="AD248" s="24" t="s">
        <v>259</v>
      </c>
      <c r="AE248" s="24">
        <v>1288636042</v>
      </c>
      <c r="AF248" s="20" t="s">
        <v>1008</v>
      </c>
      <c r="AG248" s="213" t="s">
        <v>2405</v>
      </c>
      <c r="AH248" s="20" t="s">
        <v>1837</v>
      </c>
    </row>
    <row r="249" spans="2:34" ht="20.25" customHeight="1">
      <c r="B249" s="655">
        <v>246</v>
      </c>
      <c r="C249" s="24" t="s">
        <v>2751</v>
      </c>
      <c r="D249" s="24" t="s">
        <v>1726</v>
      </c>
      <c r="E249" s="661" t="s">
        <v>1899</v>
      </c>
      <c r="F249" s="740">
        <v>2021</v>
      </c>
      <c r="G249" s="658" t="s">
        <v>1104</v>
      </c>
      <c r="H249" s="20" t="s">
        <v>1900</v>
      </c>
      <c r="I249" s="24" t="s">
        <v>975</v>
      </c>
      <c r="J249" s="76" t="s">
        <v>2562</v>
      </c>
      <c r="K249" s="772">
        <v>18572650</v>
      </c>
      <c r="L249" s="772">
        <v>18662000</v>
      </c>
      <c r="M249" s="612">
        <v>16925900</v>
      </c>
      <c r="N249" s="823" t="s">
        <v>2972</v>
      </c>
      <c r="O249" s="823" t="s">
        <v>2972</v>
      </c>
      <c r="P249" s="62">
        <v>44489</v>
      </c>
      <c r="Q249" s="62">
        <v>44497</v>
      </c>
      <c r="R249" s="622">
        <f t="shared" si="2"/>
        <v>8</v>
      </c>
      <c r="S249" s="14" t="s">
        <v>2797</v>
      </c>
      <c r="T249" s="120">
        <v>44445.727083333331</v>
      </c>
      <c r="U249" s="120">
        <v>44452.458333333336</v>
      </c>
      <c r="V249" s="21" t="s">
        <v>430</v>
      </c>
      <c r="W249" s="760">
        <v>109</v>
      </c>
      <c r="X249" s="62">
        <v>44475</v>
      </c>
      <c r="Y249" s="62">
        <v>44475</v>
      </c>
      <c r="Z249" s="62">
        <v>44504</v>
      </c>
      <c r="AA249" s="617"/>
      <c r="AB249" s="793" t="s">
        <v>2948</v>
      </c>
      <c r="AC249" s="793" t="s">
        <v>2948</v>
      </c>
      <c r="AD249" s="24" t="s">
        <v>1901</v>
      </c>
      <c r="AE249" s="24">
        <v>1071865594</v>
      </c>
      <c r="AF249" s="41" t="s">
        <v>1902</v>
      </c>
      <c r="AG249" s="213" t="s">
        <v>2448</v>
      </c>
      <c r="AH249" s="20" t="s">
        <v>1740</v>
      </c>
    </row>
    <row r="250" spans="2:34" ht="20.25" customHeight="1">
      <c r="B250" s="655">
        <v>247</v>
      </c>
      <c r="C250" s="24" t="s">
        <v>2751</v>
      </c>
      <c r="D250" s="24" t="s">
        <v>1905</v>
      </c>
      <c r="E250" s="661" t="s">
        <v>1904</v>
      </c>
      <c r="F250" s="740">
        <v>2021</v>
      </c>
      <c r="G250" s="658" t="s">
        <v>1134</v>
      </c>
      <c r="H250" s="20" t="s">
        <v>1895</v>
      </c>
      <c r="I250" s="24" t="s">
        <v>1724</v>
      </c>
      <c r="J250" s="76" t="s">
        <v>2562</v>
      </c>
      <c r="K250" s="808" t="s">
        <v>2949</v>
      </c>
      <c r="L250" s="772">
        <v>34800000</v>
      </c>
      <c r="M250" s="612">
        <v>34320000</v>
      </c>
      <c r="N250" s="777" t="s">
        <v>429</v>
      </c>
      <c r="O250" s="777" t="s">
        <v>429</v>
      </c>
      <c r="P250" s="62" t="s">
        <v>2362</v>
      </c>
      <c r="Q250" s="62" t="s">
        <v>2362</v>
      </c>
      <c r="R250" s="62"/>
      <c r="S250" s="14" t="s">
        <v>2798</v>
      </c>
      <c r="T250" s="120">
        <v>44466.752083333333</v>
      </c>
      <c r="U250" s="120">
        <v>44474.458333333336</v>
      </c>
      <c r="V250" s="21" t="s">
        <v>430</v>
      </c>
      <c r="W250" s="760">
        <v>1</v>
      </c>
      <c r="X250" s="62">
        <v>44490</v>
      </c>
      <c r="Y250" s="62">
        <v>44494</v>
      </c>
      <c r="Z250" s="62">
        <v>45953</v>
      </c>
      <c r="AA250" s="617" t="s">
        <v>2971</v>
      </c>
      <c r="AB250" s="617" t="s">
        <v>2971</v>
      </c>
      <c r="AC250" s="617" t="s">
        <v>2971</v>
      </c>
      <c r="AD250" s="24" t="s">
        <v>1731</v>
      </c>
      <c r="AE250" s="24">
        <v>1448128646</v>
      </c>
      <c r="AF250" s="20" t="s">
        <v>1732</v>
      </c>
      <c r="AG250" s="213" t="s">
        <v>2431</v>
      </c>
      <c r="AH250" s="20" t="s">
        <v>1837</v>
      </c>
    </row>
    <row r="251" spans="2:34" ht="20.25" customHeight="1">
      <c r="B251" s="655">
        <v>248</v>
      </c>
      <c r="C251" s="24" t="s">
        <v>2751</v>
      </c>
      <c r="D251" s="24" t="s">
        <v>1548</v>
      </c>
      <c r="E251" s="661" t="s">
        <v>1909</v>
      </c>
      <c r="F251" s="740">
        <v>2021</v>
      </c>
      <c r="G251" s="658" t="s">
        <v>1134</v>
      </c>
      <c r="H251" s="20" t="s">
        <v>1908</v>
      </c>
      <c r="I251" s="24" t="s">
        <v>486</v>
      </c>
      <c r="J251" s="658" t="s">
        <v>430</v>
      </c>
      <c r="K251" s="808" t="s">
        <v>2949</v>
      </c>
      <c r="L251" s="772">
        <v>19000000</v>
      </c>
      <c r="M251" s="612">
        <v>19000000</v>
      </c>
      <c r="N251" s="777" t="s">
        <v>429</v>
      </c>
      <c r="O251" s="777" t="s">
        <v>429</v>
      </c>
      <c r="P251" s="62">
        <v>44540</v>
      </c>
      <c r="Q251" s="62">
        <v>44543</v>
      </c>
      <c r="R251" s="622">
        <f t="shared" ref="R251:R265" si="3">DATEDIF(P251,Q251,"d")</f>
        <v>3</v>
      </c>
      <c r="S251" s="622" t="s">
        <v>2388</v>
      </c>
      <c r="T251" s="622" t="s">
        <v>2388</v>
      </c>
      <c r="U251" s="622" t="s">
        <v>2388</v>
      </c>
      <c r="V251" s="755" t="s">
        <v>2388</v>
      </c>
      <c r="W251" s="759" t="s">
        <v>1250</v>
      </c>
      <c r="X251" s="62">
        <v>44490</v>
      </c>
      <c r="Y251" s="62">
        <v>44494</v>
      </c>
      <c r="Z251" s="62">
        <v>44515</v>
      </c>
      <c r="AA251" s="617"/>
      <c r="AB251" s="617"/>
      <c r="AC251" s="617"/>
      <c r="AD251" s="24" t="s">
        <v>1910</v>
      </c>
      <c r="AE251" s="24">
        <v>1408140935</v>
      </c>
      <c r="AF251" s="41" t="s">
        <v>1911</v>
      </c>
      <c r="AG251" s="213" t="s">
        <v>2449</v>
      </c>
      <c r="AH251" s="20" t="s">
        <v>1938</v>
      </c>
    </row>
    <row r="252" spans="2:34" ht="20.25" customHeight="1">
      <c r="B252" s="655">
        <v>249</v>
      </c>
      <c r="C252" s="24" t="s">
        <v>2751</v>
      </c>
      <c r="D252" s="24" t="s">
        <v>1874</v>
      </c>
      <c r="E252" s="661" t="s">
        <v>1916</v>
      </c>
      <c r="F252" s="740">
        <v>2021</v>
      </c>
      <c r="G252" s="658" t="s">
        <v>1104</v>
      </c>
      <c r="H252" s="20" t="s">
        <v>1913</v>
      </c>
      <c r="I252" s="24" t="s">
        <v>975</v>
      </c>
      <c r="J252" s="76" t="s">
        <v>2562</v>
      </c>
      <c r="K252" s="772">
        <v>18211050</v>
      </c>
      <c r="L252" s="772">
        <v>18408060</v>
      </c>
      <c r="M252" s="612">
        <v>15342550</v>
      </c>
      <c r="N252" s="823" t="s">
        <v>2972</v>
      </c>
      <c r="O252" s="823" t="s">
        <v>2972</v>
      </c>
      <c r="P252" s="62">
        <v>44525</v>
      </c>
      <c r="Q252" s="62">
        <v>44529</v>
      </c>
      <c r="R252" s="622">
        <f t="shared" si="3"/>
        <v>4</v>
      </c>
      <c r="S252" s="14" t="s">
        <v>2799</v>
      </c>
      <c r="T252" s="120">
        <v>44481.755555555559</v>
      </c>
      <c r="U252" s="120">
        <v>44487.458333333336</v>
      </c>
      <c r="V252" s="21"/>
      <c r="W252" s="760">
        <v>693</v>
      </c>
      <c r="X252" s="62">
        <v>44497</v>
      </c>
      <c r="Y252" s="62">
        <v>44497</v>
      </c>
      <c r="Z252" s="62">
        <v>44527</v>
      </c>
      <c r="AA252" s="617"/>
      <c r="AB252" s="793" t="s">
        <v>2948</v>
      </c>
      <c r="AC252" s="793" t="s">
        <v>2948</v>
      </c>
      <c r="AD252" s="24" t="s">
        <v>1914</v>
      </c>
      <c r="AE252" s="24">
        <v>7098602638</v>
      </c>
      <c r="AF252" s="41" t="s">
        <v>1915</v>
      </c>
      <c r="AG252" s="213" t="s">
        <v>2450</v>
      </c>
      <c r="AH252" s="20" t="s">
        <v>1740</v>
      </c>
    </row>
    <row r="253" spans="2:34" ht="20.25" customHeight="1">
      <c r="B253" s="655">
        <v>250</v>
      </c>
      <c r="C253" s="24" t="s">
        <v>2751</v>
      </c>
      <c r="D253" s="24" t="s">
        <v>1548</v>
      </c>
      <c r="E253" s="661" t="s">
        <v>1919</v>
      </c>
      <c r="F253" s="740">
        <v>2021</v>
      </c>
      <c r="G253" s="658" t="s">
        <v>1104</v>
      </c>
      <c r="H253" s="20" t="s">
        <v>1918</v>
      </c>
      <c r="I253" s="24" t="s">
        <v>975</v>
      </c>
      <c r="J253" s="76" t="s">
        <v>2562</v>
      </c>
      <c r="K253" s="772">
        <v>27258975</v>
      </c>
      <c r="L253" s="772">
        <v>27437000</v>
      </c>
      <c r="M253" s="612">
        <v>24128500</v>
      </c>
      <c r="N253" s="823" t="s">
        <v>2972</v>
      </c>
      <c r="O253" s="823" t="s">
        <v>2972</v>
      </c>
      <c r="P253" s="62">
        <v>44519</v>
      </c>
      <c r="Q253" s="62">
        <v>44523</v>
      </c>
      <c r="R253" s="622">
        <f t="shared" si="3"/>
        <v>4</v>
      </c>
      <c r="S253" s="14" t="s">
        <v>2800</v>
      </c>
      <c r="T253" s="120">
        <v>44488.811805555553</v>
      </c>
      <c r="U253" s="120">
        <v>44494.458333333336</v>
      </c>
      <c r="V253" s="21" t="s">
        <v>430</v>
      </c>
      <c r="W253" s="760">
        <v>11</v>
      </c>
      <c r="X253" s="62">
        <v>44498</v>
      </c>
      <c r="Y253" s="62">
        <v>44498</v>
      </c>
      <c r="Z253" s="62">
        <v>44512</v>
      </c>
      <c r="AA253" s="617"/>
      <c r="AB253" s="793" t="s">
        <v>2948</v>
      </c>
      <c r="AC253" s="793" t="s">
        <v>2948</v>
      </c>
      <c r="AD253" s="24" t="s">
        <v>1920</v>
      </c>
      <c r="AE253" s="24">
        <v>1398111366</v>
      </c>
      <c r="AF253" s="41" t="s">
        <v>1921</v>
      </c>
      <c r="AG253" s="213" t="s">
        <v>2451</v>
      </c>
      <c r="AH253" s="20" t="s">
        <v>1740</v>
      </c>
    </row>
    <row r="254" spans="2:34" ht="20.25" customHeight="1">
      <c r="B254" s="655">
        <v>251</v>
      </c>
      <c r="C254" s="24" t="s">
        <v>2751</v>
      </c>
      <c r="D254" s="24" t="s">
        <v>1871</v>
      </c>
      <c r="E254" s="661" t="s">
        <v>1922</v>
      </c>
      <c r="F254" s="740">
        <v>2021</v>
      </c>
      <c r="G254" s="658" t="s">
        <v>1134</v>
      </c>
      <c r="H254" s="20" t="s">
        <v>1912</v>
      </c>
      <c r="I254" s="24" t="s">
        <v>486</v>
      </c>
      <c r="J254" s="658" t="s">
        <v>430</v>
      </c>
      <c r="K254" s="808" t="s">
        <v>2949</v>
      </c>
      <c r="L254" s="772">
        <v>21890000</v>
      </c>
      <c r="M254" s="612">
        <v>21890000</v>
      </c>
      <c r="N254" s="777" t="s">
        <v>429</v>
      </c>
      <c r="O254" s="777" t="s">
        <v>429</v>
      </c>
      <c r="P254" s="62">
        <v>44557</v>
      </c>
      <c r="Q254" s="62">
        <v>44558</v>
      </c>
      <c r="R254" s="622">
        <f t="shared" si="3"/>
        <v>1</v>
      </c>
      <c r="S254" s="622" t="s">
        <v>2388</v>
      </c>
      <c r="T254" s="622" t="s">
        <v>2388</v>
      </c>
      <c r="U254" s="622" t="s">
        <v>2388</v>
      </c>
      <c r="V254" s="755" t="s">
        <v>2388</v>
      </c>
      <c r="W254" s="759" t="s">
        <v>1250</v>
      </c>
      <c r="X254" s="62">
        <v>44501</v>
      </c>
      <c r="Y254" s="62">
        <v>44501</v>
      </c>
      <c r="Z254" s="62">
        <v>44561</v>
      </c>
      <c r="AA254" s="617"/>
      <c r="AB254" s="617"/>
      <c r="AC254" s="617"/>
      <c r="AD254" s="24" t="s">
        <v>1923</v>
      </c>
      <c r="AE254" s="24">
        <v>1208657776</v>
      </c>
      <c r="AF254" s="41" t="s">
        <v>1813</v>
      </c>
      <c r="AG254" s="213" t="s">
        <v>2452</v>
      </c>
      <c r="AH254" s="20" t="s">
        <v>1937</v>
      </c>
    </row>
    <row r="255" spans="2:34" ht="20.25" customHeight="1">
      <c r="B255" s="655">
        <v>252</v>
      </c>
      <c r="C255" s="24" t="s">
        <v>2751</v>
      </c>
      <c r="D255" s="24" t="s">
        <v>1873</v>
      </c>
      <c r="E255" s="661" t="s">
        <v>1927</v>
      </c>
      <c r="F255" s="740">
        <v>2021</v>
      </c>
      <c r="G255" s="658" t="s">
        <v>1104</v>
      </c>
      <c r="H255" s="20" t="s">
        <v>1928</v>
      </c>
      <c r="I255" s="24" t="s">
        <v>486</v>
      </c>
      <c r="J255" s="658" t="s">
        <v>430</v>
      </c>
      <c r="K255" s="808" t="s">
        <v>2949</v>
      </c>
      <c r="L255" s="772">
        <v>9240000</v>
      </c>
      <c r="M255" s="612">
        <v>9240000</v>
      </c>
      <c r="N255" s="823" t="s">
        <v>2972</v>
      </c>
      <c r="O255" s="823" t="s">
        <v>2972</v>
      </c>
      <c r="P255" s="62">
        <v>44539</v>
      </c>
      <c r="Q255" s="62">
        <v>44543</v>
      </c>
      <c r="R255" s="622">
        <f t="shared" si="3"/>
        <v>4</v>
      </c>
      <c r="S255" s="622" t="s">
        <v>2388</v>
      </c>
      <c r="T255" s="622" t="s">
        <v>2388</v>
      </c>
      <c r="U255" s="622" t="s">
        <v>2388</v>
      </c>
      <c r="V255" s="755" t="s">
        <v>2388</v>
      </c>
      <c r="W255" s="759" t="s">
        <v>1250</v>
      </c>
      <c r="X255" s="62">
        <v>44516</v>
      </c>
      <c r="Y255" s="62">
        <v>44516</v>
      </c>
      <c r="Z255" s="62">
        <v>44576</v>
      </c>
      <c r="AA255" s="617"/>
      <c r="AB255" s="793" t="s">
        <v>2948</v>
      </c>
      <c r="AC255" s="793" t="s">
        <v>2948</v>
      </c>
      <c r="AD255" s="24" t="s">
        <v>1929</v>
      </c>
      <c r="AE255" s="24">
        <v>6198701503</v>
      </c>
      <c r="AF255" s="41" t="s">
        <v>1930</v>
      </c>
      <c r="AG255" s="213" t="s">
        <v>2453</v>
      </c>
      <c r="AH255" s="20" t="s">
        <v>1935</v>
      </c>
    </row>
    <row r="256" spans="2:34" ht="20.25" customHeight="1">
      <c r="B256" s="655">
        <v>253</v>
      </c>
      <c r="C256" s="24" t="s">
        <v>2751</v>
      </c>
      <c r="D256" s="24" t="s">
        <v>1873</v>
      </c>
      <c r="E256" s="661" t="s">
        <v>1933</v>
      </c>
      <c r="F256" s="740">
        <v>2021</v>
      </c>
      <c r="G256" s="658" t="s">
        <v>1104</v>
      </c>
      <c r="H256" s="20" t="s">
        <v>1926</v>
      </c>
      <c r="I256" s="24" t="s">
        <v>486</v>
      </c>
      <c r="J256" s="658" t="s">
        <v>430</v>
      </c>
      <c r="K256" s="808" t="s">
        <v>2949</v>
      </c>
      <c r="L256" s="772">
        <v>24500000</v>
      </c>
      <c r="M256" s="612">
        <v>24500000</v>
      </c>
      <c r="N256" s="823" t="s">
        <v>2972</v>
      </c>
      <c r="O256" s="823" t="s">
        <v>2972</v>
      </c>
      <c r="P256" s="62">
        <v>44551</v>
      </c>
      <c r="Q256" s="62">
        <v>44553</v>
      </c>
      <c r="R256" s="622">
        <f t="shared" si="3"/>
        <v>2</v>
      </c>
      <c r="S256" s="622" t="s">
        <v>2388</v>
      </c>
      <c r="T256" s="622" t="s">
        <v>2388</v>
      </c>
      <c r="U256" s="622" t="s">
        <v>2388</v>
      </c>
      <c r="V256" s="755" t="s">
        <v>2388</v>
      </c>
      <c r="W256" s="759" t="s">
        <v>1250</v>
      </c>
      <c r="X256" s="62">
        <v>44515</v>
      </c>
      <c r="Y256" s="62">
        <v>44515</v>
      </c>
      <c r="Z256" s="62">
        <v>44545</v>
      </c>
      <c r="AA256" s="617"/>
      <c r="AB256" s="793" t="s">
        <v>2948</v>
      </c>
      <c r="AC256" s="793" t="s">
        <v>2948</v>
      </c>
      <c r="AD256" s="24" t="s">
        <v>266</v>
      </c>
      <c r="AE256" s="24">
        <v>2018208668</v>
      </c>
      <c r="AF256" s="41" t="s">
        <v>1941</v>
      </c>
      <c r="AG256" s="213" t="s">
        <v>2454</v>
      </c>
      <c r="AH256" s="20" t="s">
        <v>1940</v>
      </c>
    </row>
    <row r="257" spans="2:34" ht="20.25" customHeight="1">
      <c r="B257" s="655">
        <v>254</v>
      </c>
      <c r="C257" s="24" t="s">
        <v>2751</v>
      </c>
      <c r="D257" s="24" t="s">
        <v>1875</v>
      </c>
      <c r="E257" s="661" t="s">
        <v>1943</v>
      </c>
      <c r="F257" s="740">
        <v>2021</v>
      </c>
      <c r="G257" s="658" t="s">
        <v>1134</v>
      </c>
      <c r="H257" s="20" t="s">
        <v>1946</v>
      </c>
      <c r="I257" s="24" t="s">
        <v>1724</v>
      </c>
      <c r="J257" s="76" t="s">
        <v>1296</v>
      </c>
      <c r="K257" s="808" t="s">
        <v>2949</v>
      </c>
      <c r="L257" s="772">
        <v>20473442</v>
      </c>
      <c r="M257" s="612">
        <v>16378750</v>
      </c>
      <c r="N257" s="777" t="s">
        <v>429</v>
      </c>
      <c r="O257" s="777" t="s">
        <v>429</v>
      </c>
      <c r="P257" s="62">
        <v>44545</v>
      </c>
      <c r="Q257" s="557">
        <v>44546</v>
      </c>
      <c r="R257" s="622">
        <f t="shared" si="3"/>
        <v>1</v>
      </c>
      <c r="S257" s="14" t="s">
        <v>2801</v>
      </c>
      <c r="T257" s="120">
        <v>44482.449305555558</v>
      </c>
      <c r="U257" s="120">
        <v>44494.458333333336</v>
      </c>
      <c r="V257" s="21" t="s">
        <v>2768</v>
      </c>
      <c r="W257" s="760">
        <v>1</v>
      </c>
      <c r="X257" s="62">
        <v>44530</v>
      </c>
      <c r="Y257" s="62">
        <v>44531</v>
      </c>
      <c r="Z257" s="62">
        <v>44652</v>
      </c>
      <c r="AA257" s="617"/>
      <c r="AB257" s="617"/>
      <c r="AC257" s="617"/>
      <c r="AD257" s="24" t="s">
        <v>1944</v>
      </c>
      <c r="AE257" s="24">
        <v>1048145384</v>
      </c>
      <c r="AF257" s="41" t="s">
        <v>1945</v>
      </c>
      <c r="AG257" s="213" t="s">
        <v>2455</v>
      </c>
      <c r="AH257" s="20" t="s">
        <v>1837</v>
      </c>
    </row>
    <row r="258" spans="2:34" ht="20.25" customHeight="1">
      <c r="B258" s="655">
        <v>255</v>
      </c>
      <c r="C258" s="24" t="s">
        <v>2751</v>
      </c>
      <c r="D258" s="24" t="s">
        <v>1548</v>
      </c>
      <c r="E258" s="661" t="s">
        <v>2304</v>
      </c>
      <c r="F258" s="740">
        <v>2021</v>
      </c>
      <c r="G258" s="658" t="s">
        <v>1134</v>
      </c>
      <c r="H258" s="20" t="s">
        <v>1924</v>
      </c>
      <c r="I258" s="24" t="s">
        <v>1724</v>
      </c>
      <c r="J258" s="76" t="s">
        <v>1296</v>
      </c>
      <c r="K258" s="808" t="s">
        <v>2949</v>
      </c>
      <c r="L258" s="772">
        <v>43600000</v>
      </c>
      <c r="M258" s="612">
        <v>42000000</v>
      </c>
      <c r="N258" s="777" t="s">
        <v>429</v>
      </c>
      <c r="O258" s="777" t="s">
        <v>429</v>
      </c>
      <c r="P258" s="62">
        <v>44558</v>
      </c>
      <c r="Q258" s="557">
        <v>44561</v>
      </c>
      <c r="R258" s="622">
        <f t="shared" si="3"/>
        <v>3</v>
      </c>
      <c r="S258" s="14" t="s">
        <v>2802</v>
      </c>
      <c r="T258" s="120">
        <v>44503.671527777777</v>
      </c>
      <c r="U258" s="120">
        <v>44515.458333333336</v>
      </c>
      <c r="V258" s="21" t="s">
        <v>430</v>
      </c>
      <c r="W258" s="760">
        <v>1</v>
      </c>
      <c r="X258" s="62">
        <v>44532</v>
      </c>
      <c r="Y258" s="62">
        <v>44532</v>
      </c>
      <c r="Z258" s="62">
        <v>44561</v>
      </c>
      <c r="AA258" s="617"/>
      <c r="AB258" s="617"/>
      <c r="AC258" s="617"/>
      <c r="AD258" s="24" t="s">
        <v>2305</v>
      </c>
      <c r="AE258" s="24">
        <v>6178206453</v>
      </c>
      <c r="AF258" s="41" t="s">
        <v>2306</v>
      </c>
      <c r="AG258" s="213" t="s">
        <v>2456</v>
      </c>
      <c r="AH258" s="20" t="s">
        <v>1837</v>
      </c>
    </row>
    <row r="259" spans="2:34" ht="20.25" customHeight="1">
      <c r="B259" s="655">
        <v>256</v>
      </c>
      <c r="C259" s="24" t="s">
        <v>2751</v>
      </c>
      <c r="D259" s="24" t="s">
        <v>1871</v>
      </c>
      <c r="E259" s="661" t="s">
        <v>2307</v>
      </c>
      <c r="F259" s="740">
        <v>2021</v>
      </c>
      <c r="G259" s="658" t="s">
        <v>1104</v>
      </c>
      <c r="H259" s="20" t="s">
        <v>2300</v>
      </c>
      <c r="I259" s="24" t="s">
        <v>486</v>
      </c>
      <c r="J259" s="658" t="s">
        <v>430</v>
      </c>
      <c r="K259" s="808" t="s">
        <v>2949</v>
      </c>
      <c r="L259" s="772">
        <v>14799400</v>
      </c>
      <c r="M259" s="612">
        <v>14799400</v>
      </c>
      <c r="N259" s="823" t="s">
        <v>2972</v>
      </c>
      <c r="O259" s="823" t="s">
        <v>2972</v>
      </c>
      <c r="P259" s="62">
        <v>44558</v>
      </c>
      <c r="Q259" s="62">
        <v>44559</v>
      </c>
      <c r="R259" s="622">
        <f t="shared" si="3"/>
        <v>1</v>
      </c>
      <c r="S259" s="622" t="s">
        <v>2388</v>
      </c>
      <c r="T259" s="622" t="s">
        <v>2388</v>
      </c>
      <c r="U259" s="622" t="s">
        <v>2388</v>
      </c>
      <c r="V259" s="755" t="s">
        <v>2388</v>
      </c>
      <c r="W259" s="759" t="s">
        <v>1250</v>
      </c>
      <c r="X259" s="62">
        <v>44537</v>
      </c>
      <c r="Y259" s="62">
        <v>44537</v>
      </c>
      <c r="Z259" s="62">
        <v>44567</v>
      </c>
      <c r="AA259" s="617"/>
      <c r="AB259" s="793" t="s">
        <v>2948</v>
      </c>
      <c r="AC259" s="793" t="s">
        <v>2948</v>
      </c>
      <c r="AD259" s="24" t="s">
        <v>2308</v>
      </c>
      <c r="AE259" s="24">
        <v>2048188475</v>
      </c>
      <c r="AF259" s="41" t="s">
        <v>2309</v>
      </c>
      <c r="AG259" s="213" t="s">
        <v>2457</v>
      </c>
      <c r="AH259" s="20" t="s">
        <v>1938</v>
      </c>
    </row>
    <row r="260" spans="2:34" ht="20.25" customHeight="1">
      <c r="B260" s="655">
        <v>257</v>
      </c>
      <c r="C260" s="24" t="s">
        <v>2751</v>
      </c>
      <c r="D260" s="24" t="s">
        <v>1548</v>
      </c>
      <c r="E260" s="661" t="s">
        <v>2310</v>
      </c>
      <c r="F260" s="740">
        <v>2021</v>
      </c>
      <c r="G260" s="658" t="s">
        <v>1134</v>
      </c>
      <c r="H260" s="20" t="s">
        <v>1925</v>
      </c>
      <c r="I260" s="24" t="s">
        <v>1724</v>
      </c>
      <c r="J260" s="797" t="s">
        <v>1296</v>
      </c>
      <c r="K260" s="808" t="s">
        <v>2949</v>
      </c>
      <c r="L260" s="772">
        <v>30000000</v>
      </c>
      <c r="M260" s="612">
        <v>27000000</v>
      </c>
      <c r="N260" s="777" t="s">
        <v>429</v>
      </c>
      <c r="O260" s="777" t="s">
        <v>429</v>
      </c>
      <c r="P260" s="62">
        <v>44559</v>
      </c>
      <c r="Q260" s="557">
        <v>44561</v>
      </c>
      <c r="R260" s="622">
        <f t="shared" si="3"/>
        <v>2</v>
      </c>
      <c r="S260" s="14" t="s">
        <v>2803</v>
      </c>
      <c r="T260" s="120">
        <v>44510.688194444447</v>
      </c>
      <c r="U260" s="120">
        <v>44525.458333333336</v>
      </c>
      <c r="V260" s="21" t="s">
        <v>2768</v>
      </c>
      <c r="W260" s="760">
        <v>1</v>
      </c>
      <c r="X260" s="62">
        <v>44540</v>
      </c>
      <c r="Y260" s="62">
        <v>44540</v>
      </c>
      <c r="Z260" s="62">
        <v>44561</v>
      </c>
      <c r="AA260" s="617"/>
      <c r="AB260" s="617"/>
      <c r="AC260" s="617"/>
      <c r="AD260" s="24" t="s">
        <v>1715</v>
      </c>
      <c r="AE260" s="24">
        <v>2198200366</v>
      </c>
      <c r="AF260" s="20" t="s">
        <v>1716</v>
      </c>
      <c r="AG260" s="417" t="s">
        <v>2423</v>
      </c>
      <c r="AH260" s="20" t="s">
        <v>1837</v>
      </c>
    </row>
    <row r="261" spans="2:34" ht="20.25" customHeight="1">
      <c r="B261" s="655">
        <v>258</v>
      </c>
      <c r="C261" s="24" t="s">
        <v>2751</v>
      </c>
      <c r="D261" s="24" t="s">
        <v>2325</v>
      </c>
      <c r="E261" s="661" t="s">
        <v>2311</v>
      </c>
      <c r="F261" s="740">
        <v>2021</v>
      </c>
      <c r="G261" s="658" t="s">
        <v>1104</v>
      </c>
      <c r="H261" s="20" t="s">
        <v>1932</v>
      </c>
      <c r="I261" s="24" t="s">
        <v>975</v>
      </c>
      <c r="J261" s="797" t="s">
        <v>2562</v>
      </c>
      <c r="K261" s="772">
        <v>25212225</v>
      </c>
      <c r="L261" s="772">
        <v>25149000</v>
      </c>
      <c r="M261" s="612">
        <v>21241120</v>
      </c>
      <c r="N261" s="823" t="s">
        <v>2972</v>
      </c>
      <c r="O261" s="823" t="s">
        <v>2972</v>
      </c>
      <c r="P261" s="62">
        <v>44559</v>
      </c>
      <c r="Q261" s="62">
        <v>44561</v>
      </c>
      <c r="R261" s="622">
        <f t="shared" si="3"/>
        <v>2</v>
      </c>
      <c r="S261" s="14" t="s">
        <v>2804</v>
      </c>
      <c r="T261" s="120">
        <v>44519.587500000001</v>
      </c>
      <c r="U261" s="120">
        <v>44525.458333333336</v>
      </c>
      <c r="V261" s="21" t="s">
        <v>430</v>
      </c>
      <c r="W261" s="760">
        <v>2209</v>
      </c>
      <c r="X261" s="62">
        <v>44543</v>
      </c>
      <c r="Y261" s="62">
        <v>44543</v>
      </c>
      <c r="Z261" s="62">
        <v>44557</v>
      </c>
      <c r="AA261" s="617"/>
      <c r="AB261" s="793" t="s">
        <v>2948</v>
      </c>
      <c r="AC261" s="793" t="s">
        <v>2948</v>
      </c>
      <c r="AD261" s="24" t="s">
        <v>2312</v>
      </c>
      <c r="AE261" s="24">
        <v>6894700676</v>
      </c>
      <c r="AF261" s="41" t="s">
        <v>2313</v>
      </c>
      <c r="AG261" s="213" t="s">
        <v>2458</v>
      </c>
      <c r="AH261" s="20" t="s">
        <v>1740</v>
      </c>
    </row>
    <row r="262" spans="2:34" ht="20.25" customHeight="1">
      <c r="B262" s="655">
        <v>259</v>
      </c>
      <c r="C262" s="24" t="s">
        <v>2751</v>
      </c>
      <c r="D262" s="24" t="s">
        <v>1548</v>
      </c>
      <c r="E262" s="661" t="s">
        <v>2315</v>
      </c>
      <c r="F262" s="740">
        <v>2021</v>
      </c>
      <c r="G262" s="658" t="s">
        <v>1134</v>
      </c>
      <c r="H262" s="20" t="s">
        <v>1917</v>
      </c>
      <c r="I262" s="24" t="s">
        <v>1724</v>
      </c>
      <c r="J262" s="797" t="s">
        <v>1296</v>
      </c>
      <c r="K262" s="808" t="s">
        <v>2949</v>
      </c>
      <c r="L262" s="772">
        <v>30000000</v>
      </c>
      <c r="M262" s="612">
        <v>30000000</v>
      </c>
      <c r="N262" s="777" t="s">
        <v>429</v>
      </c>
      <c r="O262" s="777" t="s">
        <v>429</v>
      </c>
      <c r="P262" s="62">
        <v>44559</v>
      </c>
      <c r="Q262" s="557">
        <v>44561</v>
      </c>
      <c r="R262" s="622">
        <f t="shared" si="3"/>
        <v>2</v>
      </c>
      <c r="S262" s="14" t="s">
        <v>2805</v>
      </c>
      <c r="T262" s="120">
        <v>44526.588194444441</v>
      </c>
      <c r="U262" s="120">
        <v>44537.458333333336</v>
      </c>
      <c r="V262" s="21" t="s">
        <v>2757</v>
      </c>
      <c r="W262" s="760">
        <v>1</v>
      </c>
      <c r="X262" s="62">
        <v>44546</v>
      </c>
      <c r="Y262" s="62">
        <v>44546</v>
      </c>
      <c r="Z262" s="62">
        <v>44561</v>
      </c>
      <c r="AA262" s="617"/>
      <c r="AB262" s="617"/>
      <c r="AC262" s="617"/>
      <c r="AD262" s="24" t="s">
        <v>2316</v>
      </c>
      <c r="AE262" s="24">
        <v>1938700055</v>
      </c>
      <c r="AF262" s="41" t="s">
        <v>2317</v>
      </c>
      <c r="AG262" s="213" t="s">
        <v>2459</v>
      </c>
      <c r="AH262" s="20" t="s">
        <v>1837</v>
      </c>
    </row>
    <row r="263" spans="2:34" ht="20.25" customHeight="1">
      <c r="B263" s="655">
        <v>260</v>
      </c>
      <c r="C263" s="24" t="s">
        <v>2751</v>
      </c>
      <c r="D263" s="24" t="s">
        <v>1360</v>
      </c>
      <c r="E263" s="661" t="s">
        <v>2318</v>
      </c>
      <c r="F263" s="740">
        <v>2021</v>
      </c>
      <c r="G263" s="658" t="s">
        <v>1104</v>
      </c>
      <c r="H263" s="20" t="s">
        <v>2301</v>
      </c>
      <c r="I263" s="24" t="s">
        <v>975</v>
      </c>
      <c r="J263" s="797" t="s">
        <v>2562</v>
      </c>
      <c r="K263" s="772">
        <v>126418450</v>
      </c>
      <c r="L263" s="772">
        <v>126500000</v>
      </c>
      <c r="M263" s="612">
        <v>106511730</v>
      </c>
      <c r="N263" s="823" t="s">
        <v>2972</v>
      </c>
      <c r="O263" s="823" t="s">
        <v>2972</v>
      </c>
      <c r="P263" s="62">
        <v>44552</v>
      </c>
      <c r="Q263" s="62">
        <v>44557</v>
      </c>
      <c r="R263" s="622">
        <f t="shared" si="3"/>
        <v>5</v>
      </c>
      <c r="S263" s="14" t="s">
        <v>2806</v>
      </c>
      <c r="T263" s="120">
        <v>44530.824999999997</v>
      </c>
      <c r="U263" s="120">
        <v>44536.458333333336</v>
      </c>
      <c r="V263" s="21"/>
      <c r="W263" s="760">
        <v>359</v>
      </c>
      <c r="X263" s="62">
        <v>44546</v>
      </c>
      <c r="Y263" s="62">
        <v>44546</v>
      </c>
      <c r="Z263" s="62">
        <v>44561</v>
      </c>
      <c r="AA263" s="617"/>
      <c r="AB263" s="793" t="s">
        <v>2948</v>
      </c>
      <c r="AC263" s="793" t="s">
        <v>2948</v>
      </c>
      <c r="AD263" s="24" t="s">
        <v>2319</v>
      </c>
      <c r="AE263" s="24">
        <v>5121218646</v>
      </c>
      <c r="AF263" s="41" t="s">
        <v>2320</v>
      </c>
      <c r="AG263" s="213" t="s">
        <v>2460</v>
      </c>
      <c r="AH263" s="20" t="s">
        <v>1740</v>
      </c>
    </row>
    <row r="264" spans="2:34" ht="20.25" customHeight="1">
      <c r="B264" s="655">
        <v>261</v>
      </c>
      <c r="C264" s="24" t="s">
        <v>2751</v>
      </c>
      <c r="D264" s="24" t="s">
        <v>1873</v>
      </c>
      <c r="E264" s="661" t="s">
        <v>2322</v>
      </c>
      <c r="F264" s="740">
        <v>2021</v>
      </c>
      <c r="G264" s="658" t="s">
        <v>1104</v>
      </c>
      <c r="H264" s="20" t="s">
        <v>2321</v>
      </c>
      <c r="I264" s="24" t="s">
        <v>975</v>
      </c>
      <c r="J264" s="797" t="s">
        <v>2562</v>
      </c>
      <c r="K264" s="772">
        <v>38057125</v>
      </c>
      <c r="L264" s="772">
        <v>38060000</v>
      </c>
      <c r="M264" s="612">
        <v>32063180</v>
      </c>
      <c r="N264" s="823" t="s">
        <v>2972</v>
      </c>
      <c r="O264" s="823" t="s">
        <v>2972</v>
      </c>
      <c r="P264" s="62">
        <v>44558</v>
      </c>
      <c r="Q264" s="62">
        <v>44559</v>
      </c>
      <c r="R264" s="622">
        <f t="shared" si="3"/>
        <v>1</v>
      </c>
      <c r="S264" s="14" t="s">
        <v>2807</v>
      </c>
      <c r="T264" s="120">
        <v>44539.669444444444</v>
      </c>
      <c r="U264" s="120">
        <v>44543.458333333336</v>
      </c>
      <c r="V264" s="21" t="s">
        <v>2766</v>
      </c>
      <c r="W264" s="760">
        <v>560</v>
      </c>
      <c r="X264" s="62">
        <v>44546</v>
      </c>
      <c r="Y264" s="62">
        <v>44546</v>
      </c>
      <c r="Z264" s="62">
        <v>44557</v>
      </c>
      <c r="AA264" s="617"/>
      <c r="AB264" s="793" t="s">
        <v>2948</v>
      </c>
      <c r="AC264" s="793" t="s">
        <v>2948</v>
      </c>
      <c r="AD264" s="24" t="s">
        <v>2323</v>
      </c>
      <c r="AE264" s="24">
        <v>3691700756</v>
      </c>
      <c r="AF264" s="41" t="s">
        <v>2324</v>
      </c>
      <c r="AG264" s="213" t="s">
        <v>2461</v>
      </c>
      <c r="AH264" s="20" t="s">
        <v>1740</v>
      </c>
    </row>
    <row r="265" spans="2:34" ht="20.25" customHeight="1">
      <c r="B265" s="655">
        <v>262</v>
      </c>
      <c r="C265" s="24" t="s">
        <v>2751</v>
      </c>
      <c r="D265" s="24" t="s">
        <v>1727</v>
      </c>
      <c r="E265" s="661" t="s">
        <v>2326</v>
      </c>
      <c r="F265" s="740">
        <v>2021</v>
      </c>
      <c r="G265" s="658" t="s">
        <v>1134</v>
      </c>
      <c r="H265" s="20" t="s">
        <v>1948</v>
      </c>
      <c r="I265" s="24" t="s">
        <v>1724</v>
      </c>
      <c r="J265" s="797" t="s">
        <v>1296</v>
      </c>
      <c r="K265" s="808" t="s">
        <v>2949</v>
      </c>
      <c r="L265" s="772">
        <v>21200000</v>
      </c>
      <c r="M265" s="926">
        <v>25700000</v>
      </c>
      <c r="N265" s="777" t="s">
        <v>429</v>
      </c>
      <c r="O265" s="777" t="s">
        <v>429</v>
      </c>
      <c r="P265" s="62">
        <v>44553</v>
      </c>
      <c r="Q265" s="62">
        <v>44557</v>
      </c>
      <c r="R265" s="622">
        <f t="shared" si="3"/>
        <v>4</v>
      </c>
      <c r="S265" s="14" t="s">
        <v>2808</v>
      </c>
      <c r="T265" s="120">
        <v>44526.732638888891</v>
      </c>
      <c r="U265" s="120">
        <v>44537.458333333336</v>
      </c>
      <c r="V265" s="21" t="s">
        <v>430</v>
      </c>
      <c r="W265" s="760">
        <v>1</v>
      </c>
      <c r="X265" s="62">
        <v>44551</v>
      </c>
      <c r="Y265" s="62">
        <v>44551</v>
      </c>
      <c r="Z265" s="62">
        <v>44641</v>
      </c>
      <c r="AA265" s="617"/>
      <c r="AB265" s="617"/>
      <c r="AC265" s="617"/>
      <c r="AD265" s="24" t="s">
        <v>2327</v>
      </c>
      <c r="AE265" s="24">
        <v>1998102200</v>
      </c>
      <c r="AF265" s="41" t="s">
        <v>2328</v>
      </c>
      <c r="AG265" s="213" t="s">
        <v>2462</v>
      </c>
      <c r="AH265" s="20" t="s">
        <v>1837</v>
      </c>
    </row>
    <row r="266" spans="2:34" ht="20.25" customHeight="1">
      <c r="B266" s="655">
        <v>263</v>
      </c>
      <c r="C266" s="24" t="s">
        <v>2751</v>
      </c>
      <c r="D266" s="24" t="s">
        <v>1877</v>
      </c>
      <c r="E266" s="661" t="s">
        <v>2329</v>
      </c>
      <c r="F266" s="740">
        <v>2021</v>
      </c>
      <c r="G266" s="658" t="s">
        <v>1134</v>
      </c>
      <c r="H266" s="20" t="s">
        <v>2314</v>
      </c>
      <c r="I266" s="24" t="s">
        <v>486</v>
      </c>
      <c r="J266" s="658" t="s">
        <v>430</v>
      </c>
      <c r="K266" s="808" t="s">
        <v>2949</v>
      </c>
      <c r="L266" s="772">
        <v>10400000</v>
      </c>
      <c r="M266" s="612">
        <v>10400000</v>
      </c>
      <c r="N266" s="777" t="s">
        <v>429</v>
      </c>
      <c r="O266" s="777" t="s">
        <v>429</v>
      </c>
      <c r="P266" s="731" t="s">
        <v>2363</v>
      </c>
      <c r="Q266" s="731" t="s">
        <v>2363</v>
      </c>
      <c r="R266" s="731"/>
      <c r="S266" s="622" t="s">
        <v>2388</v>
      </c>
      <c r="T266" s="622" t="s">
        <v>2388</v>
      </c>
      <c r="U266" s="622" t="s">
        <v>2388</v>
      </c>
      <c r="V266" s="755" t="s">
        <v>2388</v>
      </c>
      <c r="W266" s="759" t="s">
        <v>1250</v>
      </c>
      <c r="X266" s="62">
        <v>44545</v>
      </c>
      <c r="Y266" s="62">
        <v>44545</v>
      </c>
      <c r="Z266" s="62">
        <v>44666</v>
      </c>
      <c r="AA266" s="617"/>
      <c r="AB266" s="617"/>
      <c r="AC266" s="617"/>
      <c r="AD266" s="24" t="s">
        <v>2330</v>
      </c>
      <c r="AE266" s="24">
        <v>2298200586</v>
      </c>
      <c r="AF266" s="41" t="s">
        <v>2331</v>
      </c>
      <c r="AG266" s="213" t="s">
        <v>2401</v>
      </c>
      <c r="AH266" s="20" t="s">
        <v>1938</v>
      </c>
    </row>
    <row r="267" spans="2:34" ht="20.25" customHeight="1">
      <c r="B267" s="655">
        <v>264</v>
      </c>
      <c r="C267" s="24" t="s">
        <v>2751</v>
      </c>
      <c r="D267" s="24" t="s">
        <v>1906</v>
      </c>
      <c r="E267" s="661" t="s">
        <v>2333</v>
      </c>
      <c r="F267" s="740">
        <v>2021</v>
      </c>
      <c r="G267" s="658" t="s">
        <v>1104</v>
      </c>
      <c r="H267" s="20" t="s">
        <v>1907</v>
      </c>
      <c r="I267" s="24" t="s">
        <v>1724</v>
      </c>
      <c r="J267" s="797" t="s">
        <v>2562</v>
      </c>
      <c r="K267" s="808" t="s">
        <v>2949</v>
      </c>
      <c r="L267" s="772">
        <v>17600000</v>
      </c>
      <c r="M267" s="612">
        <v>17600000</v>
      </c>
      <c r="N267" s="823" t="s">
        <v>2972</v>
      </c>
      <c r="O267" s="823" t="s">
        <v>2972</v>
      </c>
      <c r="P267" s="62">
        <v>44559</v>
      </c>
      <c r="Q267" s="62">
        <v>44561</v>
      </c>
      <c r="R267" s="622">
        <f>DATEDIF(P267,Q267,"d")</f>
        <v>2</v>
      </c>
      <c r="S267" s="14" t="s">
        <v>2809</v>
      </c>
      <c r="T267" s="120">
        <v>44516.616666666669</v>
      </c>
      <c r="U267" s="120">
        <v>44525.458333333336</v>
      </c>
      <c r="V267" s="21" t="s">
        <v>2757</v>
      </c>
      <c r="W267" s="760" t="s">
        <v>1250</v>
      </c>
      <c r="X267" s="62">
        <v>44554</v>
      </c>
      <c r="Y267" s="62">
        <v>44554</v>
      </c>
      <c r="Z267" s="62">
        <v>44584</v>
      </c>
      <c r="AA267" s="617"/>
      <c r="AB267" s="793" t="s">
        <v>2948</v>
      </c>
      <c r="AC267" s="793" t="s">
        <v>2948</v>
      </c>
      <c r="AD267" s="24" t="s">
        <v>2334</v>
      </c>
      <c r="AE267" s="24">
        <v>7778101409</v>
      </c>
      <c r="AF267" s="20" t="s">
        <v>2335</v>
      </c>
      <c r="AG267" s="213" t="s">
        <v>2463</v>
      </c>
      <c r="AH267" s="20" t="s">
        <v>1936</v>
      </c>
    </row>
    <row r="268" spans="2:34" ht="20.25" customHeight="1">
      <c r="B268" s="655">
        <v>265</v>
      </c>
      <c r="C268" s="24" t="s">
        <v>2751</v>
      </c>
      <c r="D268" s="24" t="s">
        <v>2344</v>
      </c>
      <c r="E268" s="661" t="s">
        <v>2336</v>
      </c>
      <c r="F268" s="740">
        <v>2021</v>
      </c>
      <c r="G268" s="658" t="s">
        <v>1104</v>
      </c>
      <c r="H268" s="20" t="s">
        <v>1903</v>
      </c>
      <c r="I268" s="24" t="s">
        <v>1724</v>
      </c>
      <c r="J268" s="797" t="s">
        <v>2562</v>
      </c>
      <c r="K268" s="808" t="s">
        <v>2949</v>
      </c>
      <c r="L268" s="772">
        <v>17531800</v>
      </c>
      <c r="M268" s="612">
        <v>17531800</v>
      </c>
      <c r="N268" s="823" t="s">
        <v>2972</v>
      </c>
      <c r="O268" s="823" t="s">
        <v>2972</v>
      </c>
      <c r="P268" s="731" t="s">
        <v>2363</v>
      </c>
      <c r="Q268" s="731" t="s">
        <v>2363</v>
      </c>
      <c r="R268" s="731"/>
      <c r="S268" s="14" t="s">
        <v>2810</v>
      </c>
      <c r="T268" s="120">
        <v>44526.688888888886</v>
      </c>
      <c r="U268" s="120">
        <v>44532.458333333336</v>
      </c>
      <c r="V268" s="21" t="s">
        <v>2768</v>
      </c>
      <c r="W268" s="760" t="s">
        <v>1250</v>
      </c>
      <c r="X268" s="62">
        <v>44559</v>
      </c>
      <c r="Y268" s="62">
        <v>44559</v>
      </c>
      <c r="Z268" s="62">
        <v>44620</v>
      </c>
      <c r="AA268" s="617"/>
      <c r="AB268" s="793" t="s">
        <v>2948</v>
      </c>
      <c r="AC268" s="793" t="s">
        <v>2948</v>
      </c>
      <c r="AD268" s="24" t="s">
        <v>2337</v>
      </c>
      <c r="AE268" s="24">
        <v>1138150993</v>
      </c>
      <c r="AF268" s="20" t="s">
        <v>2338</v>
      </c>
      <c r="AG268" s="213" t="s">
        <v>2464</v>
      </c>
      <c r="AH268" s="20" t="s">
        <v>1938</v>
      </c>
    </row>
    <row r="269" spans="2:34" ht="20.25" customHeight="1">
      <c r="B269" s="655">
        <v>266</v>
      </c>
      <c r="C269" s="24" t="s">
        <v>2751</v>
      </c>
      <c r="D269" s="24" t="s">
        <v>1759</v>
      </c>
      <c r="E269" s="661" t="s">
        <v>2339</v>
      </c>
      <c r="F269" s="740">
        <v>2021</v>
      </c>
      <c r="G269" s="658" t="s">
        <v>1104</v>
      </c>
      <c r="H269" s="20" t="s">
        <v>2299</v>
      </c>
      <c r="I269" s="24" t="s">
        <v>529</v>
      </c>
      <c r="J269" s="797" t="s">
        <v>2562</v>
      </c>
      <c r="K269" s="772">
        <v>456531150</v>
      </c>
      <c r="L269" s="772">
        <v>452320000</v>
      </c>
      <c r="M269" s="53">
        <v>367572090</v>
      </c>
      <c r="N269" s="823" t="s">
        <v>2972</v>
      </c>
      <c r="O269" s="823" t="s">
        <v>2972</v>
      </c>
      <c r="P269" s="62">
        <v>44559</v>
      </c>
      <c r="Q269" s="62">
        <v>44561</v>
      </c>
      <c r="R269" s="622">
        <f>DATEDIF(P269,Q269,"d")</f>
        <v>2</v>
      </c>
      <c r="S269" s="14" t="s">
        <v>2811</v>
      </c>
      <c r="T269" s="120">
        <v>44530.818055555559</v>
      </c>
      <c r="U269" s="120">
        <v>44536.458333333336</v>
      </c>
      <c r="V269" s="21" t="s">
        <v>430</v>
      </c>
      <c r="W269" s="760">
        <v>258</v>
      </c>
      <c r="X269" s="62">
        <v>44557</v>
      </c>
      <c r="Y269" s="62">
        <v>44557</v>
      </c>
      <c r="Z269" s="62">
        <v>44571</v>
      </c>
      <c r="AA269" s="617"/>
      <c r="AB269" s="793" t="s">
        <v>2948</v>
      </c>
      <c r="AC269" s="793" t="s">
        <v>2948</v>
      </c>
      <c r="AD269" s="24" t="s">
        <v>2340</v>
      </c>
      <c r="AE269" s="24">
        <v>6768601611</v>
      </c>
      <c r="AF269" s="20" t="s">
        <v>2341</v>
      </c>
      <c r="AG269" s="213" t="s">
        <v>2465</v>
      </c>
      <c r="AH269" s="20" t="s">
        <v>1740</v>
      </c>
    </row>
    <row r="270" spans="2:34" ht="20.25" customHeight="1">
      <c r="B270" s="655">
        <v>267</v>
      </c>
      <c r="C270" s="24" t="s">
        <v>2751</v>
      </c>
      <c r="D270" s="24" t="s">
        <v>1871</v>
      </c>
      <c r="E270" s="661" t="s">
        <v>2343</v>
      </c>
      <c r="F270" s="740">
        <v>2021</v>
      </c>
      <c r="G270" s="658" t="s">
        <v>1134</v>
      </c>
      <c r="H270" s="20" t="s">
        <v>1942</v>
      </c>
      <c r="I270" s="24" t="s">
        <v>1724</v>
      </c>
      <c r="J270" s="797" t="s">
        <v>1296</v>
      </c>
      <c r="K270" s="800" t="s">
        <v>2949</v>
      </c>
      <c r="L270" s="772">
        <v>169434100</v>
      </c>
      <c r="M270" s="53">
        <v>167231450</v>
      </c>
      <c r="N270" s="777" t="s">
        <v>429</v>
      </c>
      <c r="O270" s="777" t="s">
        <v>429</v>
      </c>
      <c r="P270" s="557">
        <v>44560</v>
      </c>
      <c r="Q270" s="557">
        <v>44561</v>
      </c>
      <c r="R270" s="622">
        <f>DATEDIF(P270,Q270,"d")</f>
        <v>1</v>
      </c>
      <c r="S270" s="14" t="s">
        <v>2812</v>
      </c>
      <c r="T270" s="120">
        <v>44531.763888888891</v>
      </c>
      <c r="U270" s="120">
        <v>44543.458333333336</v>
      </c>
      <c r="V270" s="21" t="s">
        <v>430</v>
      </c>
      <c r="W270" s="760">
        <v>1</v>
      </c>
      <c r="X270" s="62">
        <v>44560</v>
      </c>
      <c r="Y270" s="62">
        <v>44560</v>
      </c>
      <c r="Z270" s="62">
        <v>44802</v>
      </c>
      <c r="AA270" s="617"/>
      <c r="AB270" s="617"/>
      <c r="AC270" s="617"/>
      <c r="AD270" s="24" t="s">
        <v>2345</v>
      </c>
      <c r="AE270" s="24">
        <v>1298661597</v>
      </c>
      <c r="AF270" s="20" t="s">
        <v>2346</v>
      </c>
      <c r="AG270" s="213" t="s">
        <v>2466</v>
      </c>
      <c r="AH270" s="20" t="s">
        <v>1837</v>
      </c>
    </row>
    <row r="271" spans="2:34" ht="20.25" customHeight="1">
      <c r="B271" s="655">
        <v>268</v>
      </c>
      <c r="C271" s="24" t="s">
        <v>2751</v>
      </c>
      <c r="D271" s="24" t="s">
        <v>1906</v>
      </c>
      <c r="E271" s="661" t="s">
        <v>2347</v>
      </c>
      <c r="F271" s="740">
        <v>2021</v>
      </c>
      <c r="G271" s="658" t="s">
        <v>1104</v>
      </c>
      <c r="H271" s="20" t="s">
        <v>2303</v>
      </c>
      <c r="I271" s="24" t="s">
        <v>975</v>
      </c>
      <c r="J271" s="797" t="s">
        <v>2562</v>
      </c>
      <c r="K271" s="767">
        <v>20869075</v>
      </c>
      <c r="L271" s="772">
        <v>21000000</v>
      </c>
      <c r="M271" s="53">
        <v>19390000</v>
      </c>
      <c r="N271" s="823" t="s">
        <v>2972</v>
      </c>
      <c r="O271" s="823" t="s">
        <v>2972</v>
      </c>
      <c r="P271" s="731" t="s">
        <v>2363</v>
      </c>
      <c r="Q271" s="731" t="s">
        <v>2363</v>
      </c>
      <c r="R271" s="731"/>
      <c r="S271" s="14" t="s">
        <v>2813</v>
      </c>
      <c r="T271" s="120">
        <v>44537.615972222222</v>
      </c>
      <c r="U271" s="120">
        <v>44543.458333333336</v>
      </c>
      <c r="V271" s="21" t="s">
        <v>430</v>
      </c>
      <c r="W271" s="760">
        <v>202</v>
      </c>
      <c r="X271" s="62">
        <v>44560</v>
      </c>
      <c r="Y271" s="62">
        <v>44560</v>
      </c>
      <c r="Z271" s="62">
        <v>44616</v>
      </c>
      <c r="AA271" s="617"/>
      <c r="AB271" s="793" t="s">
        <v>2948</v>
      </c>
      <c r="AC271" s="793" t="s">
        <v>2948</v>
      </c>
      <c r="AD271" s="24" t="s">
        <v>2348</v>
      </c>
      <c r="AE271" s="24">
        <v>4030863457</v>
      </c>
      <c r="AF271" s="20" t="s">
        <v>2349</v>
      </c>
      <c r="AG271" s="213" t="s">
        <v>2467</v>
      </c>
      <c r="AH271" s="20" t="s">
        <v>1740</v>
      </c>
    </row>
    <row r="272" spans="2:34" ht="20.25" customHeight="1">
      <c r="B272" s="655">
        <v>269</v>
      </c>
      <c r="C272" s="24" t="s">
        <v>2751</v>
      </c>
      <c r="D272" s="24" t="s">
        <v>2351</v>
      </c>
      <c r="E272" s="661" t="s">
        <v>2350</v>
      </c>
      <c r="F272" s="740">
        <v>2021</v>
      </c>
      <c r="G272" s="658" t="s">
        <v>1134</v>
      </c>
      <c r="H272" s="20" t="s">
        <v>1947</v>
      </c>
      <c r="I272" s="24" t="s">
        <v>975</v>
      </c>
      <c r="J272" s="797" t="s">
        <v>1296</v>
      </c>
      <c r="K272" s="767" t="s">
        <v>2981</v>
      </c>
      <c r="L272" s="929">
        <v>128348000</v>
      </c>
      <c r="M272" s="53">
        <v>123079000</v>
      </c>
      <c r="N272" s="777" t="s">
        <v>429</v>
      </c>
      <c r="O272" s="777" t="s">
        <v>429</v>
      </c>
      <c r="P272" s="731" t="s">
        <v>2363</v>
      </c>
      <c r="Q272" s="731" t="s">
        <v>2363</v>
      </c>
      <c r="R272" s="731"/>
      <c r="S272" s="14" t="s">
        <v>2814</v>
      </c>
      <c r="T272" s="120">
        <v>44531.755555555559</v>
      </c>
      <c r="U272" s="120">
        <v>44543.458333333336</v>
      </c>
      <c r="V272" s="21" t="s">
        <v>430</v>
      </c>
      <c r="W272" s="760">
        <v>7</v>
      </c>
      <c r="X272" s="62">
        <v>44558</v>
      </c>
      <c r="Y272" s="62">
        <v>44558</v>
      </c>
      <c r="Z272" s="62">
        <v>44651</v>
      </c>
      <c r="AA272" s="617"/>
      <c r="AB272" s="617"/>
      <c r="AC272" s="617"/>
      <c r="AD272" s="24" t="s">
        <v>2352</v>
      </c>
      <c r="AE272" s="24">
        <v>1168148332</v>
      </c>
      <c r="AF272" s="20" t="s">
        <v>1818</v>
      </c>
      <c r="AG272" s="213" t="s">
        <v>2468</v>
      </c>
      <c r="AH272" s="20" t="s">
        <v>1740</v>
      </c>
    </row>
    <row r="273" spans="2:34" ht="20.25" customHeight="1" thickBot="1">
      <c r="B273" s="886">
        <v>270</v>
      </c>
      <c r="C273" s="677" t="s">
        <v>2751</v>
      </c>
      <c r="D273" s="677" t="s">
        <v>2342</v>
      </c>
      <c r="E273" s="678" t="s">
        <v>2353</v>
      </c>
      <c r="F273" s="887">
        <v>2021</v>
      </c>
      <c r="G273" s="679" t="s">
        <v>1134</v>
      </c>
      <c r="H273" s="680" t="s">
        <v>2332</v>
      </c>
      <c r="I273" s="677" t="s">
        <v>486</v>
      </c>
      <c r="J273" s="679" t="s">
        <v>430</v>
      </c>
      <c r="K273" s="805" t="s">
        <v>2949</v>
      </c>
      <c r="L273" s="930">
        <v>42460000</v>
      </c>
      <c r="M273" s="681">
        <v>42460000</v>
      </c>
      <c r="N273" s="778" t="s">
        <v>429</v>
      </c>
      <c r="O273" s="778" t="s">
        <v>429</v>
      </c>
      <c r="P273" s="732" t="s">
        <v>2363</v>
      </c>
      <c r="Q273" s="732" t="s">
        <v>2363</v>
      </c>
      <c r="R273" s="732"/>
      <c r="S273" s="931" t="s">
        <v>2388</v>
      </c>
      <c r="T273" s="931" t="s">
        <v>2388</v>
      </c>
      <c r="U273" s="931" t="s">
        <v>2388</v>
      </c>
      <c r="V273" s="932" t="s">
        <v>2388</v>
      </c>
      <c r="W273" s="933" t="s">
        <v>1250</v>
      </c>
      <c r="X273" s="682">
        <v>44561</v>
      </c>
      <c r="Y273" s="682">
        <v>44562</v>
      </c>
      <c r="Z273" s="682">
        <v>45046</v>
      </c>
      <c r="AA273" s="783"/>
      <c r="AB273" s="783"/>
      <c r="AC273" s="783"/>
      <c r="AD273" s="677" t="s">
        <v>120</v>
      </c>
      <c r="AE273" s="677">
        <v>1283283917</v>
      </c>
      <c r="AF273" s="680" t="s">
        <v>2354</v>
      </c>
      <c r="AG273" s="934" t="s">
        <v>2469</v>
      </c>
      <c r="AH273" s="680" t="s">
        <v>2355</v>
      </c>
    </row>
    <row r="274" spans="2:34" ht="20.25" customHeight="1" thickTop="1">
      <c r="B274" s="855">
        <v>271</v>
      </c>
      <c r="C274" s="49" t="s">
        <v>2751</v>
      </c>
      <c r="D274" s="49" t="s">
        <v>1726</v>
      </c>
      <c r="E274" s="665" t="s">
        <v>2360</v>
      </c>
      <c r="F274" s="742">
        <v>2022</v>
      </c>
      <c r="G274" s="686" t="s">
        <v>1104</v>
      </c>
      <c r="H274" s="613" t="s">
        <v>2662</v>
      </c>
      <c r="I274" s="49" t="s">
        <v>975</v>
      </c>
      <c r="J274" s="699" t="s">
        <v>2562</v>
      </c>
      <c r="K274" s="935">
        <v>94691775</v>
      </c>
      <c r="L274" s="917">
        <v>94820200</v>
      </c>
      <c r="M274" s="105">
        <v>79774000</v>
      </c>
      <c r="N274" s="829" t="s">
        <v>2972</v>
      </c>
      <c r="O274" s="829" t="s">
        <v>2972</v>
      </c>
      <c r="P274" s="733" t="s">
        <v>2363</v>
      </c>
      <c r="Q274" s="733" t="s">
        <v>2363</v>
      </c>
      <c r="R274" s="733"/>
      <c r="S274" s="862" t="s">
        <v>2815</v>
      </c>
      <c r="T274" s="866">
        <v>44545.758333333331</v>
      </c>
      <c r="U274" s="866">
        <v>44551.458333333336</v>
      </c>
      <c r="V274" s="936"/>
      <c r="W274" s="937">
        <v>426</v>
      </c>
      <c r="X274" s="666">
        <v>44564</v>
      </c>
      <c r="Y274" s="666">
        <v>44564</v>
      </c>
      <c r="Z274" s="666">
        <v>44926</v>
      </c>
      <c r="AA274" s="938" t="s">
        <v>2982</v>
      </c>
      <c r="AB274" s="795" t="s">
        <v>2948</v>
      </c>
      <c r="AC274" s="795" t="s">
        <v>2948</v>
      </c>
      <c r="AD274" s="49" t="s">
        <v>2356</v>
      </c>
      <c r="AE274" s="49">
        <v>2823000797</v>
      </c>
      <c r="AF274" s="613" t="s">
        <v>2357</v>
      </c>
      <c r="AG274" s="939" t="s">
        <v>2470</v>
      </c>
      <c r="AH274" s="613" t="s">
        <v>1740</v>
      </c>
    </row>
    <row r="275" spans="2:34" ht="20.25" customHeight="1">
      <c r="B275" s="655">
        <v>272</v>
      </c>
      <c r="C275" s="24" t="s">
        <v>2751</v>
      </c>
      <c r="D275" s="24" t="s">
        <v>1360</v>
      </c>
      <c r="E275" s="661" t="s">
        <v>2361</v>
      </c>
      <c r="F275" s="740">
        <v>2022</v>
      </c>
      <c r="G275" s="658" t="s">
        <v>1134</v>
      </c>
      <c r="H275" s="20" t="s">
        <v>2663</v>
      </c>
      <c r="I275" s="24" t="s">
        <v>1724</v>
      </c>
      <c r="J275" s="698" t="s">
        <v>1296</v>
      </c>
      <c r="K275" s="808" t="s">
        <v>2949</v>
      </c>
      <c r="L275" s="772">
        <v>23300000</v>
      </c>
      <c r="M275" s="53">
        <v>21120000</v>
      </c>
      <c r="N275" s="777" t="s">
        <v>429</v>
      </c>
      <c r="O275" s="777" t="s">
        <v>429</v>
      </c>
      <c r="P275" s="734"/>
      <c r="Q275" s="734"/>
      <c r="R275" s="734"/>
      <c r="S275" s="14" t="s">
        <v>2816</v>
      </c>
      <c r="T275" s="120">
        <v>44565.428472222222</v>
      </c>
      <c r="U275" s="120">
        <v>44578.458333333336</v>
      </c>
      <c r="V275" s="21" t="s">
        <v>430</v>
      </c>
      <c r="W275" s="760">
        <v>1</v>
      </c>
      <c r="X275" s="62">
        <v>44578</v>
      </c>
      <c r="Y275" s="62">
        <v>44578</v>
      </c>
      <c r="Z275" s="62">
        <v>44667</v>
      </c>
      <c r="AA275" s="784">
        <v>44670</v>
      </c>
      <c r="AB275" s="784" t="s">
        <v>430</v>
      </c>
      <c r="AC275" s="895">
        <v>44666</v>
      </c>
      <c r="AD275" s="24" t="s">
        <v>453</v>
      </c>
      <c r="AE275" s="24">
        <v>1388186001</v>
      </c>
      <c r="AF275" s="20" t="s">
        <v>455</v>
      </c>
      <c r="AG275" s="213" t="s">
        <v>2471</v>
      </c>
      <c r="AH275" s="20" t="s">
        <v>1837</v>
      </c>
    </row>
    <row r="276" spans="2:34" ht="20.25" customHeight="1">
      <c r="B276" s="655">
        <v>273</v>
      </c>
      <c r="C276" s="24" t="s">
        <v>2751</v>
      </c>
      <c r="D276" s="24" t="s">
        <v>2390</v>
      </c>
      <c r="E276" s="661" t="s">
        <v>2604</v>
      </c>
      <c r="F276" s="740">
        <v>2022</v>
      </c>
      <c r="G276" s="658" t="s">
        <v>1134</v>
      </c>
      <c r="H276" s="20" t="s">
        <v>2664</v>
      </c>
      <c r="I276" s="24" t="s">
        <v>975</v>
      </c>
      <c r="J276" s="698" t="s">
        <v>2562</v>
      </c>
      <c r="K276" s="648">
        <v>14453075</v>
      </c>
      <c r="L276" s="772">
        <v>14491800</v>
      </c>
      <c r="M276" s="53">
        <v>12747900</v>
      </c>
      <c r="N276" s="777" t="s">
        <v>429</v>
      </c>
      <c r="O276" s="777" t="s">
        <v>429</v>
      </c>
      <c r="P276" s="734"/>
      <c r="Q276" s="734"/>
      <c r="R276" s="734"/>
      <c r="S276" s="14" t="s">
        <v>2817</v>
      </c>
      <c r="T276" s="120">
        <v>44565.411111111112</v>
      </c>
      <c r="U276" s="120">
        <v>44571.458333333336</v>
      </c>
      <c r="V276" s="21" t="s">
        <v>430</v>
      </c>
      <c r="W276" s="760">
        <v>4</v>
      </c>
      <c r="X276" s="62">
        <v>44579</v>
      </c>
      <c r="Y276" s="62">
        <v>44579</v>
      </c>
      <c r="Z276" s="62">
        <v>44943</v>
      </c>
      <c r="AA276" s="938" t="s">
        <v>2983</v>
      </c>
      <c r="AB276" s="938" t="s">
        <v>2983</v>
      </c>
      <c r="AC276" s="938" t="s">
        <v>2983</v>
      </c>
      <c r="AD276" s="24" t="s">
        <v>2391</v>
      </c>
      <c r="AE276" s="24">
        <v>1138801884</v>
      </c>
      <c r="AF276" s="20" t="s">
        <v>2392</v>
      </c>
      <c r="AG276" s="417" t="s">
        <v>2472</v>
      </c>
      <c r="AH276" s="20" t="s">
        <v>1740</v>
      </c>
    </row>
    <row r="277" spans="2:34" ht="20.25" customHeight="1">
      <c r="B277" s="655">
        <v>274</v>
      </c>
      <c r="C277" s="24" t="s">
        <v>2751</v>
      </c>
      <c r="D277" s="24" t="s">
        <v>2344</v>
      </c>
      <c r="E277" s="661" t="s">
        <v>2605</v>
      </c>
      <c r="F277" s="740">
        <v>2022</v>
      </c>
      <c r="G277" s="658" t="s">
        <v>1104</v>
      </c>
      <c r="H277" s="20" t="s">
        <v>2665</v>
      </c>
      <c r="I277" s="24" t="s">
        <v>975</v>
      </c>
      <c r="J277" s="698" t="s">
        <v>2562</v>
      </c>
      <c r="K277" s="648">
        <v>32801000</v>
      </c>
      <c r="L277" s="772">
        <v>33033000</v>
      </c>
      <c r="M277" s="53">
        <v>27633230</v>
      </c>
      <c r="N277" s="823" t="s">
        <v>2972</v>
      </c>
      <c r="O277" s="823" t="s">
        <v>2972</v>
      </c>
      <c r="P277" s="734"/>
      <c r="Q277" s="734"/>
      <c r="R277" s="734"/>
      <c r="S277" s="14" t="s">
        <v>2818</v>
      </c>
      <c r="T277" s="120">
        <v>44567.643055555556</v>
      </c>
      <c r="U277" s="120">
        <v>44573.458333333336</v>
      </c>
      <c r="V277" s="21" t="s">
        <v>430</v>
      </c>
      <c r="W277" s="760">
        <v>1627</v>
      </c>
      <c r="X277" s="62">
        <v>44585</v>
      </c>
      <c r="Y277" s="62">
        <v>44585</v>
      </c>
      <c r="Z277" s="62">
        <v>44615</v>
      </c>
      <c r="AA277" s="784">
        <v>44599</v>
      </c>
      <c r="AB277" s="940" t="s">
        <v>2948</v>
      </c>
      <c r="AC277" s="940" t="s">
        <v>2948</v>
      </c>
      <c r="AD277" s="24" t="s">
        <v>2473</v>
      </c>
      <c r="AE277" s="24">
        <v>5161501605</v>
      </c>
      <c r="AF277" s="20" t="s">
        <v>2474</v>
      </c>
      <c r="AG277" s="417" t="s">
        <v>2475</v>
      </c>
      <c r="AH277" s="20" t="s">
        <v>1740</v>
      </c>
    </row>
    <row r="278" spans="2:34" ht="20.25" customHeight="1">
      <c r="B278" s="655">
        <v>275</v>
      </c>
      <c r="C278" s="24" t="s">
        <v>2751</v>
      </c>
      <c r="D278" s="24" t="s">
        <v>1871</v>
      </c>
      <c r="E278" s="661" t="s">
        <v>2606</v>
      </c>
      <c r="F278" s="740">
        <v>2022</v>
      </c>
      <c r="G278" s="658" t="s">
        <v>1104</v>
      </c>
      <c r="H278" s="20" t="s">
        <v>2666</v>
      </c>
      <c r="I278" s="24" t="s">
        <v>486</v>
      </c>
      <c r="J278" s="698" t="s">
        <v>430</v>
      </c>
      <c r="K278" s="808" t="s">
        <v>2949</v>
      </c>
      <c r="L278" s="772">
        <v>16500000</v>
      </c>
      <c r="M278" s="53">
        <v>16500000</v>
      </c>
      <c r="N278" s="823" t="s">
        <v>2972</v>
      </c>
      <c r="O278" s="823" t="s">
        <v>2972</v>
      </c>
      <c r="P278" s="734"/>
      <c r="Q278" s="734"/>
      <c r="R278" s="734"/>
      <c r="S278" s="622" t="s">
        <v>2388</v>
      </c>
      <c r="T278" s="622" t="s">
        <v>2388</v>
      </c>
      <c r="U278" s="622" t="s">
        <v>2388</v>
      </c>
      <c r="V278" s="755" t="s">
        <v>2388</v>
      </c>
      <c r="W278" s="759" t="s">
        <v>1250</v>
      </c>
      <c r="X278" s="62">
        <v>44585</v>
      </c>
      <c r="Y278" s="62">
        <v>44585</v>
      </c>
      <c r="Z278" s="62">
        <v>44615</v>
      </c>
      <c r="AA278" s="891" t="s">
        <v>2984</v>
      </c>
      <c r="AB278" s="940" t="s">
        <v>2948</v>
      </c>
      <c r="AC278" s="940" t="s">
        <v>2948</v>
      </c>
      <c r="AD278" s="24" t="s">
        <v>14</v>
      </c>
      <c r="AE278" s="24">
        <v>3018174419</v>
      </c>
      <c r="AF278" s="20" t="s">
        <v>162</v>
      </c>
      <c r="AG278" s="417" t="s">
        <v>2476</v>
      </c>
      <c r="AH278" s="20" t="s">
        <v>1938</v>
      </c>
    </row>
    <row r="279" spans="2:34" ht="20.25" customHeight="1">
      <c r="B279" s="655">
        <v>276</v>
      </c>
      <c r="C279" s="24" t="s">
        <v>2751</v>
      </c>
      <c r="D279" s="24" t="s">
        <v>1873</v>
      </c>
      <c r="E279" s="661" t="s">
        <v>2607</v>
      </c>
      <c r="F279" s="740">
        <v>2022</v>
      </c>
      <c r="G279" s="658" t="s">
        <v>1134</v>
      </c>
      <c r="H279" s="20" t="s">
        <v>2667</v>
      </c>
      <c r="I279" s="24" t="s">
        <v>486</v>
      </c>
      <c r="J279" s="698" t="s">
        <v>430</v>
      </c>
      <c r="K279" s="808" t="s">
        <v>2949</v>
      </c>
      <c r="L279" s="772">
        <v>21032000</v>
      </c>
      <c r="M279" s="53">
        <v>21032000</v>
      </c>
      <c r="N279" s="777" t="s">
        <v>429</v>
      </c>
      <c r="O279" s="777" t="s">
        <v>429</v>
      </c>
      <c r="P279" s="734"/>
      <c r="Q279" s="734"/>
      <c r="R279" s="734"/>
      <c r="S279" s="622" t="s">
        <v>2388</v>
      </c>
      <c r="T279" s="622" t="s">
        <v>2388</v>
      </c>
      <c r="U279" s="622" t="s">
        <v>2388</v>
      </c>
      <c r="V279" s="755" t="s">
        <v>2388</v>
      </c>
      <c r="W279" s="759" t="s">
        <v>1250</v>
      </c>
      <c r="X279" s="62">
        <v>44586</v>
      </c>
      <c r="Y279" s="62">
        <v>44586</v>
      </c>
      <c r="Z279" s="62">
        <v>44620</v>
      </c>
      <c r="AA279" s="784">
        <v>44620</v>
      </c>
      <c r="AB279" s="784" t="s">
        <v>430</v>
      </c>
      <c r="AC279" s="895">
        <v>44620</v>
      </c>
      <c r="AD279" s="24" t="s">
        <v>2477</v>
      </c>
      <c r="AE279" s="24">
        <v>8494900554</v>
      </c>
      <c r="AF279" s="20" t="s">
        <v>2478</v>
      </c>
      <c r="AG279" s="417" t="s">
        <v>2479</v>
      </c>
      <c r="AH279" s="20" t="s">
        <v>1938</v>
      </c>
    </row>
    <row r="280" spans="2:34" ht="20.25" customHeight="1">
      <c r="B280" s="655">
        <v>277</v>
      </c>
      <c r="C280" s="24" t="s">
        <v>2751</v>
      </c>
      <c r="D280" s="24" t="s">
        <v>2344</v>
      </c>
      <c r="E280" s="661" t="s">
        <v>2608</v>
      </c>
      <c r="F280" s="740">
        <v>2022</v>
      </c>
      <c r="G280" s="658" t="s">
        <v>1134</v>
      </c>
      <c r="H280" s="20" t="s">
        <v>2668</v>
      </c>
      <c r="I280" s="24" t="s">
        <v>1724</v>
      </c>
      <c r="J280" s="698" t="s">
        <v>1296</v>
      </c>
      <c r="K280" s="808" t="s">
        <v>2949</v>
      </c>
      <c r="L280" s="772">
        <v>29018000</v>
      </c>
      <c r="M280" s="53">
        <v>29018000</v>
      </c>
      <c r="N280" s="777" t="s">
        <v>429</v>
      </c>
      <c r="O280" s="777" t="s">
        <v>429</v>
      </c>
      <c r="P280" s="734"/>
      <c r="Q280" s="734"/>
      <c r="R280" s="734"/>
      <c r="S280" s="14" t="s">
        <v>2816</v>
      </c>
      <c r="T280" s="120">
        <v>44565.428472222222</v>
      </c>
      <c r="U280" s="120">
        <v>44578.458333333336</v>
      </c>
      <c r="V280" s="21" t="s">
        <v>430</v>
      </c>
      <c r="W280" s="760">
        <v>1</v>
      </c>
      <c r="X280" s="62">
        <v>44602</v>
      </c>
      <c r="Y280" s="62">
        <v>44606</v>
      </c>
      <c r="Z280" s="62">
        <v>44695</v>
      </c>
      <c r="AA280" s="941">
        <v>44697</v>
      </c>
      <c r="AB280" s="941" t="s">
        <v>430</v>
      </c>
      <c r="AC280" s="895">
        <v>44694</v>
      </c>
      <c r="AD280" s="24" t="s">
        <v>453</v>
      </c>
      <c r="AE280" s="24">
        <v>1388186001</v>
      </c>
      <c r="AF280" s="20" t="s">
        <v>455</v>
      </c>
      <c r="AG280" s="213" t="s">
        <v>2471</v>
      </c>
      <c r="AH280" s="20" t="s">
        <v>1837</v>
      </c>
    </row>
    <row r="281" spans="2:34" ht="20.25" customHeight="1">
      <c r="B281" s="655">
        <v>278</v>
      </c>
      <c r="C281" s="24" t="s">
        <v>2751</v>
      </c>
      <c r="D281" s="24" t="s">
        <v>1906</v>
      </c>
      <c r="E281" s="661" t="s">
        <v>2609</v>
      </c>
      <c r="F281" s="740">
        <v>2022</v>
      </c>
      <c r="G281" s="658" t="s">
        <v>1134</v>
      </c>
      <c r="H281" s="20" t="s">
        <v>2302</v>
      </c>
      <c r="I281" s="24" t="s">
        <v>1724</v>
      </c>
      <c r="J281" s="698" t="s">
        <v>1296</v>
      </c>
      <c r="K281" s="808" t="s">
        <v>2949</v>
      </c>
      <c r="L281" s="772">
        <v>44000000</v>
      </c>
      <c r="M281" s="53">
        <v>44000000</v>
      </c>
      <c r="N281" s="777" t="s">
        <v>429</v>
      </c>
      <c r="O281" s="777" t="s">
        <v>429</v>
      </c>
      <c r="P281" s="734"/>
      <c r="Q281" s="734"/>
      <c r="R281" s="734"/>
      <c r="S281" s="14" t="s">
        <v>2819</v>
      </c>
      <c r="T281" s="120">
        <v>44554.62222222222</v>
      </c>
      <c r="U281" s="120">
        <v>44565.458333333336</v>
      </c>
      <c r="V281" s="21" t="s">
        <v>2757</v>
      </c>
      <c r="W281" s="760" t="s">
        <v>1250</v>
      </c>
      <c r="X281" s="62">
        <v>44603</v>
      </c>
      <c r="Y281" s="62">
        <v>44603</v>
      </c>
      <c r="Z281" s="62">
        <v>44722</v>
      </c>
      <c r="AA281" s="784">
        <v>44721</v>
      </c>
      <c r="AB281" s="895">
        <v>44721</v>
      </c>
      <c r="AC281" s="895">
        <v>44721</v>
      </c>
      <c r="AD281" s="24" t="s">
        <v>2480</v>
      </c>
      <c r="AE281" s="24">
        <v>5248101066</v>
      </c>
      <c r="AF281" s="20" t="s">
        <v>2481</v>
      </c>
      <c r="AG281" s="417" t="s">
        <v>2482</v>
      </c>
      <c r="AH281" s="20" t="s">
        <v>2483</v>
      </c>
    </row>
    <row r="282" spans="2:34" ht="20.25" customHeight="1">
      <c r="B282" s="655">
        <v>279</v>
      </c>
      <c r="C282" s="24" t="s">
        <v>2751</v>
      </c>
      <c r="D282" s="24" t="s">
        <v>1360</v>
      </c>
      <c r="E282" s="661" t="s">
        <v>2610</v>
      </c>
      <c r="F282" s="740">
        <v>2022</v>
      </c>
      <c r="G282" s="658" t="s">
        <v>1134</v>
      </c>
      <c r="H282" s="20" t="s">
        <v>2669</v>
      </c>
      <c r="I282" s="24" t="s">
        <v>1724</v>
      </c>
      <c r="J282" s="698" t="s">
        <v>1296</v>
      </c>
      <c r="K282" s="808" t="s">
        <v>2949</v>
      </c>
      <c r="L282" s="772">
        <v>30000000</v>
      </c>
      <c r="M282" s="53">
        <v>28779110</v>
      </c>
      <c r="N282" s="777" t="s">
        <v>429</v>
      </c>
      <c r="O282" s="777" t="s">
        <v>429</v>
      </c>
      <c r="P282" s="734"/>
      <c r="Q282" s="734"/>
      <c r="R282" s="734"/>
      <c r="S282" s="14" t="s">
        <v>2820</v>
      </c>
      <c r="T282" s="120">
        <v>44567.659722222219</v>
      </c>
      <c r="U282" s="120">
        <v>44578.458333333336</v>
      </c>
      <c r="V282" s="21" t="s">
        <v>430</v>
      </c>
      <c r="W282" s="760">
        <v>1</v>
      </c>
      <c r="X282" s="62">
        <v>44602</v>
      </c>
      <c r="Y282" s="62">
        <v>44606</v>
      </c>
      <c r="Z282" s="62">
        <v>44685</v>
      </c>
      <c r="AA282" s="784">
        <v>44690</v>
      </c>
      <c r="AB282" s="784" t="s">
        <v>430</v>
      </c>
      <c r="AC282" s="895">
        <v>44685</v>
      </c>
      <c r="AD282" s="24" t="s">
        <v>453</v>
      </c>
      <c r="AE282" s="24">
        <v>1388186001</v>
      </c>
      <c r="AF282" s="20" t="s">
        <v>455</v>
      </c>
      <c r="AG282" s="213" t="s">
        <v>2471</v>
      </c>
      <c r="AH282" s="20" t="s">
        <v>1837</v>
      </c>
    </row>
    <row r="283" spans="2:34" ht="20.25" customHeight="1">
      <c r="B283" s="655">
        <v>280</v>
      </c>
      <c r="C283" s="24" t="s">
        <v>2751</v>
      </c>
      <c r="D283" s="24" t="s">
        <v>2389</v>
      </c>
      <c r="E283" s="661" t="s">
        <v>2611</v>
      </c>
      <c r="F283" s="740">
        <v>2022</v>
      </c>
      <c r="G283" s="658" t="s">
        <v>1134</v>
      </c>
      <c r="H283" s="20" t="s">
        <v>2670</v>
      </c>
      <c r="I283" s="24" t="s">
        <v>486</v>
      </c>
      <c r="J283" s="698" t="s">
        <v>430</v>
      </c>
      <c r="K283" s="808" t="s">
        <v>2949</v>
      </c>
      <c r="L283" s="772">
        <v>19998000</v>
      </c>
      <c r="M283" s="53">
        <v>22264000</v>
      </c>
      <c r="N283" s="777" t="s">
        <v>429</v>
      </c>
      <c r="O283" s="777" t="s">
        <v>429</v>
      </c>
      <c r="P283" s="734"/>
      <c r="Q283" s="734"/>
      <c r="R283" s="734"/>
      <c r="S283" s="622" t="s">
        <v>2388</v>
      </c>
      <c r="T283" s="622" t="s">
        <v>2388</v>
      </c>
      <c r="U283" s="622" t="s">
        <v>2388</v>
      </c>
      <c r="V283" s="755" t="s">
        <v>2388</v>
      </c>
      <c r="W283" s="759" t="s">
        <v>1250</v>
      </c>
      <c r="X283" s="62">
        <v>44606</v>
      </c>
      <c r="Y283" s="62">
        <v>44641</v>
      </c>
      <c r="Z283" s="62">
        <v>44641</v>
      </c>
      <c r="AA283" s="784">
        <v>44641</v>
      </c>
      <c r="AB283" s="784" t="s">
        <v>430</v>
      </c>
      <c r="AC283" s="895">
        <v>44641</v>
      </c>
      <c r="AD283" s="24" t="s">
        <v>2484</v>
      </c>
      <c r="AE283" s="24">
        <v>1388204063</v>
      </c>
      <c r="AF283" s="20" t="s">
        <v>2485</v>
      </c>
      <c r="AG283" s="417" t="s">
        <v>2486</v>
      </c>
      <c r="AH283" s="20" t="s">
        <v>1938</v>
      </c>
    </row>
    <row r="284" spans="2:34" ht="20.25" customHeight="1">
      <c r="B284" s="655">
        <v>281</v>
      </c>
      <c r="C284" s="24" t="s">
        <v>2751</v>
      </c>
      <c r="D284" s="24" t="s">
        <v>1360</v>
      </c>
      <c r="E284" s="661" t="s">
        <v>2612</v>
      </c>
      <c r="F284" s="740">
        <v>2022</v>
      </c>
      <c r="G284" s="658" t="s">
        <v>1104</v>
      </c>
      <c r="H284" s="20" t="s">
        <v>2671</v>
      </c>
      <c r="I284" s="24" t="s">
        <v>975</v>
      </c>
      <c r="J284" s="698" t="s">
        <v>2562</v>
      </c>
      <c r="K284" s="648">
        <v>93484825</v>
      </c>
      <c r="L284" s="772">
        <v>93247000</v>
      </c>
      <c r="M284" s="53">
        <v>78760200</v>
      </c>
      <c r="N284" s="823" t="s">
        <v>2972</v>
      </c>
      <c r="O284" s="823" t="s">
        <v>2972</v>
      </c>
      <c r="P284" s="734"/>
      <c r="Q284" s="734"/>
      <c r="R284" s="734"/>
      <c r="S284" s="14" t="s">
        <v>2821</v>
      </c>
      <c r="T284" s="120">
        <v>44580.78402777778</v>
      </c>
      <c r="U284" s="120">
        <v>44586.458333333336</v>
      </c>
      <c r="V284" s="21" t="s">
        <v>430</v>
      </c>
      <c r="W284" s="760">
        <v>92</v>
      </c>
      <c r="X284" s="62">
        <v>44607</v>
      </c>
      <c r="Y284" s="62">
        <v>44607</v>
      </c>
      <c r="Z284" s="62">
        <v>44729</v>
      </c>
      <c r="AA284" s="784">
        <v>44729</v>
      </c>
      <c r="AB284" s="793" t="s">
        <v>2948</v>
      </c>
      <c r="AC284" s="793" t="s">
        <v>2948</v>
      </c>
      <c r="AD284" s="24" t="s">
        <v>2487</v>
      </c>
      <c r="AE284" s="24">
        <v>4758700433</v>
      </c>
      <c r="AF284" s="20" t="s">
        <v>2489</v>
      </c>
      <c r="AG284" s="417" t="s">
        <v>2488</v>
      </c>
      <c r="AH284" s="20" t="s">
        <v>1740</v>
      </c>
    </row>
    <row r="285" spans="2:34" ht="20.25" customHeight="1">
      <c r="B285" s="655">
        <v>282</v>
      </c>
      <c r="C285" s="24" t="s">
        <v>2751</v>
      </c>
      <c r="D285" s="24" t="s">
        <v>2490</v>
      </c>
      <c r="E285" s="661" t="s">
        <v>2613</v>
      </c>
      <c r="F285" s="740">
        <v>2022</v>
      </c>
      <c r="G285" s="658" t="s">
        <v>1134</v>
      </c>
      <c r="H285" s="700" t="s">
        <v>2672</v>
      </c>
      <c r="I285" s="24" t="s">
        <v>529</v>
      </c>
      <c r="J285" s="698" t="s">
        <v>2562</v>
      </c>
      <c r="K285" s="648">
        <v>683577525</v>
      </c>
      <c r="L285" s="772">
        <v>678759960</v>
      </c>
      <c r="M285" s="53">
        <v>630948310</v>
      </c>
      <c r="N285" s="777" t="s">
        <v>429</v>
      </c>
      <c r="O285" s="777" t="s">
        <v>429</v>
      </c>
      <c r="P285" s="734"/>
      <c r="Q285" s="734"/>
      <c r="R285" s="734"/>
      <c r="S285" s="650" t="s">
        <v>2862</v>
      </c>
      <c r="T285" s="120">
        <v>44581</v>
      </c>
      <c r="U285" s="120">
        <v>44587</v>
      </c>
      <c r="V285" s="21" t="s">
        <v>430</v>
      </c>
      <c r="W285" s="760">
        <v>4</v>
      </c>
      <c r="X285" s="62">
        <v>44608</v>
      </c>
      <c r="Y285" s="62">
        <v>44610</v>
      </c>
      <c r="Z285" s="62">
        <v>45838</v>
      </c>
      <c r="AA285" s="938" t="s">
        <v>2983</v>
      </c>
      <c r="AB285" s="938" t="s">
        <v>2983</v>
      </c>
      <c r="AC285" s="938" t="s">
        <v>2983</v>
      </c>
      <c r="AD285" s="24" t="s">
        <v>1931</v>
      </c>
      <c r="AE285" s="24">
        <v>1168136248</v>
      </c>
      <c r="AF285" s="20" t="s">
        <v>1714</v>
      </c>
      <c r="AG285" s="417" t="s">
        <v>2422</v>
      </c>
      <c r="AH285" s="20" t="s">
        <v>1740</v>
      </c>
    </row>
    <row r="286" spans="2:34" ht="20.25" customHeight="1">
      <c r="B286" s="655">
        <v>283</v>
      </c>
      <c r="C286" s="24" t="s">
        <v>2751</v>
      </c>
      <c r="D286" s="24" t="s">
        <v>2344</v>
      </c>
      <c r="E286" s="661" t="s">
        <v>2614</v>
      </c>
      <c r="F286" s="740">
        <v>2022</v>
      </c>
      <c r="G286" s="658" t="s">
        <v>1134</v>
      </c>
      <c r="H286" s="20" t="s">
        <v>2673</v>
      </c>
      <c r="I286" s="24" t="s">
        <v>486</v>
      </c>
      <c r="J286" s="698" t="s">
        <v>430</v>
      </c>
      <c r="K286" s="808" t="s">
        <v>2949</v>
      </c>
      <c r="L286" s="772">
        <v>37876666</v>
      </c>
      <c r="M286" s="53">
        <v>36740000</v>
      </c>
      <c r="N286" s="777" t="s">
        <v>429</v>
      </c>
      <c r="O286" s="777" t="s">
        <v>429</v>
      </c>
      <c r="P286" s="734"/>
      <c r="Q286" s="734"/>
      <c r="R286" s="734"/>
      <c r="S286" s="622" t="s">
        <v>2388</v>
      </c>
      <c r="T286" s="622" t="s">
        <v>2388</v>
      </c>
      <c r="U286" s="622" t="s">
        <v>2388</v>
      </c>
      <c r="V286" s="755" t="s">
        <v>2388</v>
      </c>
      <c r="W286" s="759" t="s">
        <v>1250</v>
      </c>
      <c r="X286" s="62">
        <v>44613</v>
      </c>
      <c r="Y286" s="62">
        <v>44613</v>
      </c>
      <c r="Z286" s="62">
        <v>44926</v>
      </c>
      <c r="AA286" s="617" t="s">
        <v>2971</v>
      </c>
      <c r="AB286" s="617" t="s">
        <v>2971</v>
      </c>
      <c r="AC286" s="617" t="s">
        <v>2971</v>
      </c>
      <c r="AD286" s="24" t="s">
        <v>260</v>
      </c>
      <c r="AE286" s="24">
        <v>2038128023</v>
      </c>
      <c r="AF286" s="20" t="s">
        <v>1802</v>
      </c>
      <c r="AG286" s="417" t="s">
        <v>2402</v>
      </c>
      <c r="AH286" s="20" t="s">
        <v>1934</v>
      </c>
    </row>
    <row r="287" spans="2:34" ht="20.25" customHeight="1">
      <c r="B287" s="655">
        <v>284</v>
      </c>
      <c r="C287" s="24" t="s">
        <v>2751</v>
      </c>
      <c r="D287" s="24" t="s">
        <v>2344</v>
      </c>
      <c r="E287" s="661" t="s">
        <v>2615</v>
      </c>
      <c r="F287" s="740">
        <v>2022</v>
      </c>
      <c r="G287" s="658" t="s">
        <v>1134</v>
      </c>
      <c r="H287" s="20" t="s">
        <v>2674</v>
      </c>
      <c r="I287" s="24" t="s">
        <v>486</v>
      </c>
      <c r="J287" s="698" t="s">
        <v>430</v>
      </c>
      <c r="K287" s="808" t="s">
        <v>2949</v>
      </c>
      <c r="L287" s="772">
        <v>387360000</v>
      </c>
      <c r="M287" s="53">
        <v>371800000</v>
      </c>
      <c r="N287" s="777" t="s">
        <v>429</v>
      </c>
      <c r="O287" s="777" t="s">
        <v>429</v>
      </c>
      <c r="P287" s="734"/>
      <c r="Q287" s="734"/>
      <c r="R287" s="734"/>
      <c r="S287" s="622" t="s">
        <v>2388</v>
      </c>
      <c r="T287" s="622" t="s">
        <v>2388</v>
      </c>
      <c r="U287" s="622" t="s">
        <v>2388</v>
      </c>
      <c r="V287" s="755" t="s">
        <v>2388</v>
      </c>
      <c r="W287" s="759" t="s">
        <v>1250</v>
      </c>
      <c r="X287" s="62">
        <v>44615</v>
      </c>
      <c r="Y287" s="62">
        <v>44615</v>
      </c>
      <c r="Z287" s="62">
        <v>44926</v>
      </c>
      <c r="AA287" s="938" t="s">
        <v>2983</v>
      </c>
      <c r="AB287" s="938" t="s">
        <v>2983</v>
      </c>
      <c r="AC287" s="938" t="s">
        <v>2983</v>
      </c>
      <c r="AD287" s="24" t="s">
        <v>259</v>
      </c>
      <c r="AE287" s="24">
        <v>1288636042</v>
      </c>
      <c r="AF287" s="20" t="s">
        <v>296</v>
      </c>
      <c r="AG287" s="417" t="s">
        <v>2405</v>
      </c>
      <c r="AH287" s="20" t="s">
        <v>1934</v>
      </c>
    </row>
    <row r="288" spans="2:34" ht="20.25" customHeight="1">
      <c r="B288" s="655">
        <v>285</v>
      </c>
      <c r="C288" s="24" t="s">
        <v>2751</v>
      </c>
      <c r="D288" s="24" t="s">
        <v>1726</v>
      </c>
      <c r="E288" s="661" t="s">
        <v>2616</v>
      </c>
      <c r="F288" s="740">
        <v>2022</v>
      </c>
      <c r="G288" s="658" t="s">
        <v>1104</v>
      </c>
      <c r="H288" s="20" t="s">
        <v>2675</v>
      </c>
      <c r="I288" s="24" t="s">
        <v>486</v>
      </c>
      <c r="J288" s="698" t="s">
        <v>430</v>
      </c>
      <c r="K288" s="808" t="s">
        <v>2949</v>
      </c>
      <c r="L288" s="772">
        <v>20900000</v>
      </c>
      <c r="M288" s="53">
        <v>20900000</v>
      </c>
      <c r="N288" s="823" t="s">
        <v>2972</v>
      </c>
      <c r="O288" s="823" t="s">
        <v>2972</v>
      </c>
      <c r="P288" s="734"/>
      <c r="Q288" s="734"/>
      <c r="R288" s="734"/>
      <c r="S288" s="622" t="s">
        <v>2388</v>
      </c>
      <c r="T288" s="622" t="s">
        <v>2388</v>
      </c>
      <c r="U288" s="622" t="s">
        <v>2388</v>
      </c>
      <c r="V288" s="755" t="s">
        <v>2388</v>
      </c>
      <c r="W288" s="759" t="s">
        <v>1250</v>
      </c>
      <c r="X288" s="62">
        <v>44620</v>
      </c>
      <c r="Y288" s="62">
        <v>44620</v>
      </c>
      <c r="Z288" s="62">
        <v>44865</v>
      </c>
      <c r="AA288" s="938" t="s">
        <v>2983</v>
      </c>
      <c r="AB288" s="793" t="s">
        <v>2948</v>
      </c>
      <c r="AC288" s="793" t="s">
        <v>2948</v>
      </c>
      <c r="AD288" s="24" t="s">
        <v>508</v>
      </c>
      <c r="AE288" s="24">
        <v>1078640480</v>
      </c>
      <c r="AF288" s="41" t="s">
        <v>442</v>
      </c>
      <c r="AG288" s="417" t="s">
        <v>2440</v>
      </c>
      <c r="AH288" s="20" t="s">
        <v>1938</v>
      </c>
    </row>
    <row r="289" spans="2:34" ht="20.25" customHeight="1">
      <c r="B289" s="655">
        <v>286</v>
      </c>
      <c r="C289" s="24" t="s">
        <v>2751</v>
      </c>
      <c r="D289" s="24" t="s">
        <v>1873</v>
      </c>
      <c r="E289" s="661" t="s">
        <v>2617</v>
      </c>
      <c r="F289" s="740">
        <v>2022</v>
      </c>
      <c r="G289" s="658" t="s">
        <v>1134</v>
      </c>
      <c r="H289" s="20" t="s">
        <v>2676</v>
      </c>
      <c r="I289" s="24" t="s">
        <v>486</v>
      </c>
      <c r="J289" s="698" t="s">
        <v>430</v>
      </c>
      <c r="K289" s="808" t="s">
        <v>2949</v>
      </c>
      <c r="L289" s="772">
        <v>11030000</v>
      </c>
      <c r="M289" s="53">
        <v>11030000</v>
      </c>
      <c r="N289" s="777" t="s">
        <v>429</v>
      </c>
      <c r="O289" s="777" t="s">
        <v>429</v>
      </c>
      <c r="P289" s="734"/>
      <c r="Q289" s="734"/>
      <c r="R289" s="734"/>
      <c r="S289" s="622" t="s">
        <v>2388</v>
      </c>
      <c r="T289" s="622" t="s">
        <v>2388</v>
      </c>
      <c r="U289" s="622" t="s">
        <v>2388</v>
      </c>
      <c r="V289" s="755" t="s">
        <v>2388</v>
      </c>
      <c r="W289" s="759" t="s">
        <v>1250</v>
      </c>
      <c r="X289" s="62">
        <v>44617</v>
      </c>
      <c r="Y289" s="62">
        <v>44620</v>
      </c>
      <c r="Z289" s="62">
        <v>44653</v>
      </c>
      <c r="AA289" s="784">
        <v>44653</v>
      </c>
      <c r="AB289" s="784" t="s">
        <v>430</v>
      </c>
      <c r="AC289" s="784">
        <v>44653</v>
      </c>
      <c r="AD289" s="24" t="s">
        <v>2491</v>
      </c>
      <c r="AE289" s="24">
        <v>1223528071</v>
      </c>
      <c r="AF289" s="20" t="s">
        <v>2492</v>
      </c>
      <c r="AG289" s="417" t="s">
        <v>2493</v>
      </c>
      <c r="AH289" s="20" t="s">
        <v>1938</v>
      </c>
    </row>
    <row r="290" spans="2:34" ht="20.25" customHeight="1">
      <c r="B290" s="655">
        <v>287</v>
      </c>
      <c r="C290" s="24" t="s">
        <v>2751</v>
      </c>
      <c r="D290" s="24" t="s">
        <v>2494</v>
      </c>
      <c r="E290" s="661" t="s">
        <v>2618</v>
      </c>
      <c r="F290" s="740">
        <v>2022</v>
      </c>
      <c r="G290" s="658" t="s">
        <v>609</v>
      </c>
      <c r="H290" s="20" t="s">
        <v>2677</v>
      </c>
      <c r="I290" s="24" t="s">
        <v>486</v>
      </c>
      <c r="J290" s="698" t="s">
        <v>430</v>
      </c>
      <c r="K290" s="808" t="s">
        <v>2949</v>
      </c>
      <c r="L290" s="772">
        <v>17559000</v>
      </c>
      <c r="M290" s="53">
        <v>17559000</v>
      </c>
      <c r="N290" s="777" t="s">
        <v>429</v>
      </c>
      <c r="O290" s="777" t="s">
        <v>429</v>
      </c>
      <c r="P290" s="734"/>
      <c r="Q290" s="734"/>
      <c r="R290" s="734"/>
      <c r="S290" s="622" t="s">
        <v>2388</v>
      </c>
      <c r="T290" s="622" t="s">
        <v>2388</v>
      </c>
      <c r="U290" s="622" t="s">
        <v>2388</v>
      </c>
      <c r="V290" s="755" t="s">
        <v>2388</v>
      </c>
      <c r="W290" s="759" t="s">
        <v>1250</v>
      </c>
      <c r="X290" s="62">
        <v>44637</v>
      </c>
      <c r="Y290" s="62">
        <v>44637</v>
      </c>
      <c r="Z290" s="62">
        <v>44651</v>
      </c>
      <c r="AA290" s="784">
        <v>44659</v>
      </c>
      <c r="AB290" s="793" t="s">
        <v>2948</v>
      </c>
      <c r="AC290" s="793" t="s">
        <v>2948</v>
      </c>
      <c r="AD290" s="24" t="s">
        <v>2498</v>
      </c>
      <c r="AE290" s="24">
        <v>1138609204</v>
      </c>
      <c r="AF290" s="20" t="s">
        <v>2499</v>
      </c>
      <c r="AG290" s="417" t="s">
        <v>2500</v>
      </c>
      <c r="AH290" s="20" t="s">
        <v>2501</v>
      </c>
    </row>
    <row r="291" spans="2:34" ht="20.25" customHeight="1">
      <c r="B291" s="655">
        <v>288</v>
      </c>
      <c r="C291" s="24" t="s">
        <v>2751</v>
      </c>
      <c r="D291" s="24" t="s">
        <v>1906</v>
      </c>
      <c r="E291" s="661" t="s">
        <v>2619</v>
      </c>
      <c r="F291" s="740">
        <v>2022</v>
      </c>
      <c r="G291" s="658" t="s">
        <v>1134</v>
      </c>
      <c r="H291" s="20" t="s">
        <v>2678</v>
      </c>
      <c r="I291" s="24" t="s">
        <v>529</v>
      </c>
      <c r="J291" s="698" t="s">
        <v>2562</v>
      </c>
      <c r="K291" s="648">
        <v>21876575</v>
      </c>
      <c r="L291" s="772">
        <v>22016000</v>
      </c>
      <c r="M291" s="53">
        <v>14711200</v>
      </c>
      <c r="N291" s="777" t="s">
        <v>429</v>
      </c>
      <c r="O291" s="777" t="s">
        <v>429</v>
      </c>
      <c r="P291" s="734"/>
      <c r="Q291" s="734"/>
      <c r="R291" s="734"/>
      <c r="S291" s="14" t="s">
        <v>2822</v>
      </c>
      <c r="T291" s="120">
        <v>44624.618750000001</v>
      </c>
      <c r="U291" s="120">
        <v>44630.458333333336</v>
      </c>
      <c r="V291" s="21" t="s">
        <v>430</v>
      </c>
      <c r="W291" s="760">
        <v>4</v>
      </c>
      <c r="X291" s="62">
        <v>44634</v>
      </c>
      <c r="Y291" s="62">
        <v>44635</v>
      </c>
      <c r="Z291" s="62">
        <v>44999</v>
      </c>
      <c r="AA291" s="938" t="s">
        <v>2969</v>
      </c>
      <c r="AB291" s="895" t="s">
        <v>2969</v>
      </c>
      <c r="AC291" s="895" t="s">
        <v>2969</v>
      </c>
      <c r="AD291" s="24" t="s">
        <v>2495</v>
      </c>
      <c r="AE291" s="24">
        <v>2028148370</v>
      </c>
      <c r="AF291" s="20" t="s">
        <v>2496</v>
      </c>
      <c r="AG291" s="417" t="s">
        <v>2497</v>
      </c>
      <c r="AH291" s="20" t="s">
        <v>1740</v>
      </c>
    </row>
    <row r="292" spans="2:34" ht="20.25" customHeight="1">
      <c r="B292" s="655">
        <v>289</v>
      </c>
      <c r="C292" s="24" t="s">
        <v>2751</v>
      </c>
      <c r="D292" s="24" t="s">
        <v>1360</v>
      </c>
      <c r="E292" s="661" t="s">
        <v>2620</v>
      </c>
      <c r="F292" s="740">
        <v>2022</v>
      </c>
      <c r="G292" s="658" t="s">
        <v>1104</v>
      </c>
      <c r="H292" s="20" t="s">
        <v>2679</v>
      </c>
      <c r="I292" s="24" t="s">
        <v>975</v>
      </c>
      <c r="J292" s="698" t="s">
        <v>2562</v>
      </c>
      <c r="K292" s="648">
        <v>124303725</v>
      </c>
      <c r="L292" s="772">
        <v>124960000</v>
      </c>
      <c r="M292" s="53">
        <v>104725130</v>
      </c>
      <c r="N292" s="823" t="s">
        <v>2972</v>
      </c>
      <c r="O292" s="823" t="s">
        <v>2972</v>
      </c>
      <c r="P292" s="734"/>
      <c r="Q292" s="734"/>
      <c r="R292" s="734"/>
      <c r="S292" s="14" t="s">
        <v>2823</v>
      </c>
      <c r="T292" s="120">
        <v>44617.569444444445</v>
      </c>
      <c r="U292" s="120">
        <v>44623.458333333336</v>
      </c>
      <c r="V292" s="21" t="s">
        <v>430</v>
      </c>
      <c r="W292" s="760">
        <v>391</v>
      </c>
      <c r="X292" s="62">
        <v>44637</v>
      </c>
      <c r="Y292" s="62">
        <v>44637</v>
      </c>
      <c r="Z292" s="62">
        <v>44691</v>
      </c>
      <c r="AA292" s="897">
        <v>44662</v>
      </c>
      <c r="AB292" s="793" t="s">
        <v>2948</v>
      </c>
      <c r="AC292" s="793" t="s">
        <v>2948</v>
      </c>
      <c r="AD292" s="24" t="s">
        <v>2502</v>
      </c>
      <c r="AE292" s="24">
        <v>8978601881</v>
      </c>
      <c r="AF292" s="20" t="s">
        <v>2503</v>
      </c>
      <c r="AG292" s="417" t="s">
        <v>2504</v>
      </c>
      <c r="AH292" s="20" t="s">
        <v>1740</v>
      </c>
    </row>
    <row r="293" spans="2:34" ht="20.25" customHeight="1">
      <c r="B293" s="655">
        <v>290</v>
      </c>
      <c r="C293" s="24" t="s">
        <v>2751</v>
      </c>
      <c r="D293" s="24" t="s">
        <v>2522</v>
      </c>
      <c r="E293" s="661" t="s">
        <v>2621</v>
      </c>
      <c r="F293" s="740">
        <v>2022</v>
      </c>
      <c r="G293" s="658" t="s">
        <v>1104</v>
      </c>
      <c r="H293" s="20" t="s">
        <v>2680</v>
      </c>
      <c r="I293" s="24" t="s">
        <v>486</v>
      </c>
      <c r="J293" s="698" t="s">
        <v>430</v>
      </c>
      <c r="K293" s="808" t="s">
        <v>2949</v>
      </c>
      <c r="L293" s="772">
        <v>25927000</v>
      </c>
      <c r="M293" s="53">
        <v>25927000</v>
      </c>
      <c r="N293" s="823" t="s">
        <v>2972</v>
      </c>
      <c r="O293" s="823" t="s">
        <v>2972</v>
      </c>
      <c r="P293" s="734"/>
      <c r="Q293" s="734"/>
      <c r="R293" s="734"/>
      <c r="S293" s="622" t="s">
        <v>2388</v>
      </c>
      <c r="T293" s="622" t="s">
        <v>2388</v>
      </c>
      <c r="U293" s="622" t="s">
        <v>2388</v>
      </c>
      <c r="V293" s="755" t="s">
        <v>2388</v>
      </c>
      <c r="W293" s="759" t="s">
        <v>1250</v>
      </c>
      <c r="X293" s="62">
        <v>44643</v>
      </c>
      <c r="Y293" s="62">
        <v>44643</v>
      </c>
      <c r="Z293" s="62">
        <v>44742</v>
      </c>
      <c r="AA293" s="941">
        <v>44741</v>
      </c>
      <c r="AB293" s="789" t="s">
        <v>2948</v>
      </c>
      <c r="AC293" s="789" t="s">
        <v>2948</v>
      </c>
      <c r="AD293" s="24" t="s">
        <v>2505</v>
      </c>
      <c r="AE293" s="24">
        <v>1148678363</v>
      </c>
      <c r="AF293" s="20" t="s">
        <v>2506</v>
      </c>
      <c r="AG293" s="417" t="s">
        <v>2507</v>
      </c>
      <c r="AH293" s="20" t="s">
        <v>1937</v>
      </c>
    </row>
    <row r="294" spans="2:34" ht="20.25" customHeight="1">
      <c r="B294" s="655">
        <v>291</v>
      </c>
      <c r="C294" s="24" t="s">
        <v>2751</v>
      </c>
      <c r="D294" s="24" t="s">
        <v>1905</v>
      </c>
      <c r="E294" s="661" t="s">
        <v>2622</v>
      </c>
      <c r="F294" s="740">
        <v>2022</v>
      </c>
      <c r="G294" s="658" t="s">
        <v>1104</v>
      </c>
      <c r="H294" s="20" t="s">
        <v>2681</v>
      </c>
      <c r="I294" s="24" t="s">
        <v>975</v>
      </c>
      <c r="J294" s="698" t="s">
        <v>2562</v>
      </c>
      <c r="K294" s="648">
        <v>66056650</v>
      </c>
      <c r="L294" s="772">
        <v>66000000</v>
      </c>
      <c r="M294" s="53">
        <v>55665200</v>
      </c>
      <c r="N294" s="823" t="s">
        <v>2972</v>
      </c>
      <c r="O294" s="823" t="s">
        <v>2972</v>
      </c>
      <c r="P294" s="734"/>
      <c r="Q294" s="734"/>
      <c r="R294" s="734"/>
      <c r="S294" s="14" t="s">
        <v>2824</v>
      </c>
      <c r="T294" s="120">
        <v>44623.629166666666</v>
      </c>
      <c r="U294" s="120">
        <v>44630.458333333336</v>
      </c>
      <c r="V294" s="21" t="s">
        <v>430</v>
      </c>
      <c r="W294" s="760">
        <v>142</v>
      </c>
      <c r="X294" s="62">
        <v>44643</v>
      </c>
      <c r="Y294" s="62">
        <v>44643</v>
      </c>
      <c r="Z294" s="62">
        <v>44672</v>
      </c>
      <c r="AA294" s="784">
        <v>44658</v>
      </c>
      <c r="AB294" s="793" t="s">
        <v>2948</v>
      </c>
      <c r="AC294" s="793" t="s">
        <v>2948</v>
      </c>
      <c r="AD294" s="24" t="s">
        <v>2508</v>
      </c>
      <c r="AE294" s="24">
        <v>5191501676</v>
      </c>
      <c r="AF294" s="20" t="s">
        <v>2509</v>
      </c>
      <c r="AG294" s="417" t="s">
        <v>2510</v>
      </c>
      <c r="AH294" s="20" t="s">
        <v>1740</v>
      </c>
    </row>
    <row r="295" spans="2:34" ht="20.25" customHeight="1">
      <c r="B295" s="655">
        <v>292</v>
      </c>
      <c r="C295" s="24" t="s">
        <v>2751</v>
      </c>
      <c r="D295" s="24" t="s">
        <v>2351</v>
      </c>
      <c r="E295" s="661" t="s">
        <v>2623</v>
      </c>
      <c r="F295" s="740">
        <v>2022</v>
      </c>
      <c r="G295" s="658" t="s">
        <v>1134</v>
      </c>
      <c r="H295" s="20" t="s">
        <v>2682</v>
      </c>
      <c r="I295" s="24" t="s">
        <v>1468</v>
      </c>
      <c r="J295" s="698" t="s">
        <v>2562</v>
      </c>
      <c r="K295" s="808" t="s">
        <v>2949</v>
      </c>
      <c r="L295" s="772">
        <v>129087000</v>
      </c>
      <c r="M295" s="53">
        <v>84131490</v>
      </c>
      <c r="N295" s="777" t="s">
        <v>429</v>
      </c>
      <c r="O295" s="777" t="s">
        <v>429</v>
      </c>
      <c r="P295" s="734"/>
      <c r="Q295" s="734"/>
      <c r="R295" s="734"/>
      <c r="S295" s="14" t="s">
        <v>2825</v>
      </c>
      <c r="T295" s="120">
        <v>44630.649305555555</v>
      </c>
      <c r="U295" s="120">
        <v>44636.458333333336</v>
      </c>
      <c r="V295" s="21" t="s">
        <v>430</v>
      </c>
      <c r="W295" s="760">
        <v>1</v>
      </c>
      <c r="X295" s="62">
        <v>44643</v>
      </c>
      <c r="Y295" s="62">
        <v>44645</v>
      </c>
      <c r="Z295" s="62">
        <v>45010</v>
      </c>
      <c r="AA295" s="895" t="s">
        <v>2969</v>
      </c>
      <c r="AB295" s="895" t="s">
        <v>2969</v>
      </c>
      <c r="AC295" s="895" t="s">
        <v>2969</v>
      </c>
      <c r="AD295" s="24" t="s">
        <v>1827</v>
      </c>
      <c r="AE295" s="24">
        <v>1028132035</v>
      </c>
      <c r="AF295" s="20" t="s">
        <v>378</v>
      </c>
      <c r="AG295" s="417" t="s">
        <v>2511</v>
      </c>
      <c r="AH295" s="20" t="s">
        <v>1837</v>
      </c>
    </row>
    <row r="296" spans="2:34" ht="20.25" customHeight="1">
      <c r="B296" s="655">
        <v>293</v>
      </c>
      <c r="C296" s="24" t="s">
        <v>2751</v>
      </c>
      <c r="D296" s="24" t="s">
        <v>1726</v>
      </c>
      <c r="E296" s="661" t="s">
        <v>2624</v>
      </c>
      <c r="F296" s="740">
        <v>2022</v>
      </c>
      <c r="G296" s="658" t="s">
        <v>1104</v>
      </c>
      <c r="H296" s="20" t="s">
        <v>2683</v>
      </c>
      <c r="I296" s="24" t="s">
        <v>975</v>
      </c>
      <c r="J296" s="698" t="s">
        <v>2562</v>
      </c>
      <c r="K296" s="648">
        <v>35681625</v>
      </c>
      <c r="L296" s="772">
        <v>35618000</v>
      </c>
      <c r="M296" s="53">
        <v>30060400</v>
      </c>
      <c r="N296" s="823" t="s">
        <v>2972</v>
      </c>
      <c r="O296" s="823" t="s">
        <v>2972</v>
      </c>
      <c r="P296" s="734"/>
      <c r="Q296" s="734"/>
      <c r="R296" s="734"/>
      <c r="S296" s="14" t="s">
        <v>2826</v>
      </c>
      <c r="T296" s="120">
        <v>44631.69027777778</v>
      </c>
      <c r="U296" s="120">
        <v>44637.458333333336</v>
      </c>
      <c r="V296" s="21" t="s">
        <v>430</v>
      </c>
      <c r="W296" s="760">
        <v>203</v>
      </c>
      <c r="X296" s="62">
        <v>44658</v>
      </c>
      <c r="Y296" s="62">
        <v>44658</v>
      </c>
      <c r="Z296" s="62">
        <v>44688</v>
      </c>
      <c r="AA296" s="784">
        <v>44687</v>
      </c>
      <c r="AB296" s="793" t="s">
        <v>2948</v>
      </c>
      <c r="AC296" s="793" t="s">
        <v>2948</v>
      </c>
      <c r="AD296" s="24" t="s">
        <v>2512</v>
      </c>
      <c r="AE296" s="24">
        <v>8918101078</v>
      </c>
      <c r="AF296" s="20" t="s">
        <v>2513</v>
      </c>
      <c r="AG296" s="417" t="s">
        <v>2488</v>
      </c>
      <c r="AH296" s="20" t="s">
        <v>1740</v>
      </c>
    </row>
    <row r="297" spans="2:34" ht="20.25" customHeight="1">
      <c r="B297" s="655">
        <v>294</v>
      </c>
      <c r="C297" s="24" t="s">
        <v>2751</v>
      </c>
      <c r="D297" s="24" t="s">
        <v>1726</v>
      </c>
      <c r="E297" s="661" t="s">
        <v>2625</v>
      </c>
      <c r="F297" s="740">
        <v>2022</v>
      </c>
      <c r="G297" s="658" t="s">
        <v>1134</v>
      </c>
      <c r="H297" s="20" t="s">
        <v>2684</v>
      </c>
      <c r="I297" s="24" t="s">
        <v>486</v>
      </c>
      <c r="J297" s="698" t="s">
        <v>430</v>
      </c>
      <c r="K297" s="808" t="s">
        <v>2949</v>
      </c>
      <c r="L297" s="772">
        <v>24541000</v>
      </c>
      <c r="M297" s="53">
        <v>24541000</v>
      </c>
      <c r="N297" s="777" t="s">
        <v>429</v>
      </c>
      <c r="O297" s="777" t="s">
        <v>429</v>
      </c>
      <c r="P297" s="734"/>
      <c r="Q297" s="734"/>
      <c r="R297" s="734"/>
      <c r="S297" s="622" t="s">
        <v>2388</v>
      </c>
      <c r="T297" s="622" t="s">
        <v>2388</v>
      </c>
      <c r="U297" s="622" t="s">
        <v>2388</v>
      </c>
      <c r="V297" s="755" t="s">
        <v>2388</v>
      </c>
      <c r="W297" s="759" t="s">
        <v>1250</v>
      </c>
      <c r="X297" s="62">
        <v>44651</v>
      </c>
      <c r="Y297" s="62">
        <v>44652</v>
      </c>
      <c r="Z297" s="62">
        <v>44926</v>
      </c>
      <c r="AA297" s="938" t="s">
        <v>2983</v>
      </c>
      <c r="AB297" s="938" t="s">
        <v>2983</v>
      </c>
      <c r="AC297" s="938" t="s">
        <v>2983</v>
      </c>
      <c r="AD297" s="24" t="s">
        <v>2514</v>
      </c>
      <c r="AE297" s="24">
        <v>3028800700</v>
      </c>
      <c r="AF297" s="20" t="s">
        <v>2515</v>
      </c>
      <c r="AG297" s="417" t="s">
        <v>2516</v>
      </c>
      <c r="AH297" s="20" t="s">
        <v>2355</v>
      </c>
    </row>
    <row r="298" spans="2:34" ht="20.25" customHeight="1">
      <c r="B298" s="655">
        <v>295</v>
      </c>
      <c r="C298" s="24" t="s">
        <v>2751</v>
      </c>
      <c r="D298" s="24" t="s">
        <v>1876</v>
      </c>
      <c r="E298" s="661" t="s">
        <v>2626</v>
      </c>
      <c r="F298" s="740">
        <v>2022</v>
      </c>
      <c r="G298" s="658" t="s">
        <v>1134</v>
      </c>
      <c r="H298" s="20" t="s">
        <v>2685</v>
      </c>
      <c r="I298" s="24" t="s">
        <v>1724</v>
      </c>
      <c r="J298" s="698" t="s">
        <v>1296</v>
      </c>
      <c r="K298" s="808" t="s">
        <v>2949</v>
      </c>
      <c r="L298" s="772">
        <v>150000000</v>
      </c>
      <c r="M298" s="53">
        <v>129545450</v>
      </c>
      <c r="N298" s="777" t="s">
        <v>429</v>
      </c>
      <c r="O298" s="777" t="s">
        <v>429</v>
      </c>
      <c r="P298" s="734"/>
      <c r="Q298" s="734"/>
      <c r="R298" s="734"/>
      <c r="S298" s="14" t="s">
        <v>2827</v>
      </c>
      <c r="T298" s="120">
        <v>44627.643750000003</v>
      </c>
      <c r="U298" s="120">
        <v>44638.458333333336</v>
      </c>
      <c r="V298" s="21" t="s">
        <v>430</v>
      </c>
      <c r="W298" s="760">
        <v>1</v>
      </c>
      <c r="X298" s="62">
        <v>44651</v>
      </c>
      <c r="Y298" s="62">
        <v>44652</v>
      </c>
      <c r="Z298" s="62">
        <v>44895</v>
      </c>
      <c r="AA298" s="938" t="s">
        <v>2983</v>
      </c>
      <c r="AB298" s="938" t="s">
        <v>2983</v>
      </c>
      <c r="AC298" s="938" t="s">
        <v>2983</v>
      </c>
      <c r="AD298" s="24" t="s">
        <v>1715</v>
      </c>
      <c r="AE298" s="24">
        <v>2198200366</v>
      </c>
      <c r="AF298" s="20" t="s">
        <v>2517</v>
      </c>
      <c r="AG298" s="417" t="s">
        <v>2518</v>
      </c>
      <c r="AH298" s="20" t="s">
        <v>1837</v>
      </c>
    </row>
    <row r="299" spans="2:34" ht="20.25" customHeight="1">
      <c r="B299" s="655">
        <v>296</v>
      </c>
      <c r="C299" s="24" t="s">
        <v>2751</v>
      </c>
      <c r="D299" s="24" t="s">
        <v>2494</v>
      </c>
      <c r="E299" s="661" t="s">
        <v>2627</v>
      </c>
      <c r="F299" s="740">
        <v>2022</v>
      </c>
      <c r="G299" s="658" t="s">
        <v>609</v>
      </c>
      <c r="H299" s="20" t="s">
        <v>2686</v>
      </c>
      <c r="I299" s="24" t="s">
        <v>975</v>
      </c>
      <c r="J299" s="698" t="s">
        <v>2562</v>
      </c>
      <c r="K299" s="649">
        <v>304872625</v>
      </c>
      <c r="L299" s="772">
        <v>304151000</v>
      </c>
      <c r="M299" s="53">
        <v>303765220</v>
      </c>
      <c r="N299" s="616" t="s">
        <v>2985</v>
      </c>
      <c r="O299" s="616" t="s">
        <v>2985</v>
      </c>
      <c r="P299" s="734"/>
      <c r="Q299" s="734"/>
      <c r="R299" s="734"/>
      <c r="S299" s="14" t="s">
        <v>2828</v>
      </c>
      <c r="T299" s="120">
        <v>44643.714583333334</v>
      </c>
      <c r="U299" s="120">
        <v>44649.458333333336</v>
      </c>
      <c r="V299" s="21" t="s">
        <v>430</v>
      </c>
      <c r="W299" s="760">
        <v>2073</v>
      </c>
      <c r="X299" s="62">
        <v>44658</v>
      </c>
      <c r="Y299" s="62">
        <v>44662</v>
      </c>
      <c r="Z299" s="62">
        <v>44732</v>
      </c>
      <c r="AA299" s="616" t="s">
        <v>2985</v>
      </c>
      <c r="AB299" s="793" t="s">
        <v>2948</v>
      </c>
      <c r="AC299" s="793" t="s">
        <v>2948</v>
      </c>
      <c r="AD299" s="24" t="s">
        <v>2519</v>
      </c>
      <c r="AE299" s="24">
        <v>2148759493</v>
      </c>
      <c r="AF299" s="20" t="s">
        <v>2520</v>
      </c>
      <c r="AG299" s="417" t="s">
        <v>2521</v>
      </c>
      <c r="AH299" s="20" t="s">
        <v>1740</v>
      </c>
    </row>
    <row r="300" spans="2:34" ht="20.25" customHeight="1">
      <c r="B300" s="655">
        <v>297</v>
      </c>
      <c r="C300" s="24" t="s">
        <v>2751</v>
      </c>
      <c r="D300" s="24" t="s">
        <v>1871</v>
      </c>
      <c r="E300" s="661" t="s">
        <v>2628</v>
      </c>
      <c r="F300" s="740">
        <v>2022</v>
      </c>
      <c r="G300" s="658" t="s">
        <v>1134</v>
      </c>
      <c r="H300" s="20" t="s">
        <v>2687</v>
      </c>
      <c r="I300" s="24" t="s">
        <v>486</v>
      </c>
      <c r="J300" s="698" t="s">
        <v>430</v>
      </c>
      <c r="K300" s="808" t="s">
        <v>2949</v>
      </c>
      <c r="L300" s="772">
        <v>8435270</v>
      </c>
      <c r="M300" s="53">
        <v>8435270</v>
      </c>
      <c r="N300" s="777" t="s">
        <v>429</v>
      </c>
      <c r="O300" s="777" t="s">
        <v>429</v>
      </c>
      <c r="P300" s="734"/>
      <c r="Q300" s="734"/>
      <c r="R300" s="734"/>
      <c r="S300" s="622" t="s">
        <v>2388</v>
      </c>
      <c r="T300" s="622" t="s">
        <v>2388</v>
      </c>
      <c r="U300" s="622" t="s">
        <v>2388</v>
      </c>
      <c r="V300" s="755" t="s">
        <v>2388</v>
      </c>
      <c r="W300" s="759" t="s">
        <v>1250</v>
      </c>
      <c r="X300" s="62">
        <v>44663</v>
      </c>
      <c r="Y300" s="62">
        <v>44663</v>
      </c>
      <c r="Z300" s="62">
        <v>44692</v>
      </c>
      <c r="AA300" s="616">
        <v>44691</v>
      </c>
      <c r="AB300" s="617" t="s">
        <v>430</v>
      </c>
      <c r="AC300" s="616">
        <v>44692</v>
      </c>
      <c r="AD300" s="24" t="s">
        <v>2524</v>
      </c>
      <c r="AE300" s="24">
        <v>2068680023</v>
      </c>
      <c r="AF300" s="20" t="s">
        <v>2525</v>
      </c>
      <c r="AG300" s="417" t="s">
        <v>2526</v>
      </c>
      <c r="AH300" s="20" t="s">
        <v>1938</v>
      </c>
    </row>
    <row r="301" spans="2:34" ht="20.25" customHeight="1">
      <c r="B301" s="655">
        <v>298</v>
      </c>
      <c r="C301" s="24" t="s">
        <v>2751</v>
      </c>
      <c r="D301" s="24" t="s">
        <v>2523</v>
      </c>
      <c r="E301" s="661" t="s">
        <v>2629</v>
      </c>
      <c r="F301" s="740">
        <v>2022</v>
      </c>
      <c r="G301" s="658" t="s">
        <v>1134</v>
      </c>
      <c r="H301" s="20" t="s">
        <v>2688</v>
      </c>
      <c r="I301" s="24" t="s">
        <v>486</v>
      </c>
      <c r="J301" s="698" t="s">
        <v>430</v>
      </c>
      <c r="K301" s="808" t="s">
        <v>2949</v>
      </c>
      <c r="L301" s="772">
        <v>30240000</v>
      </c>
      <c r="M301" s="53">
        <v>30240000</v>
      </c>
      <c r="N301" s="777" t="s">
        <v>429</v>
      </c>
      <c r="O301" s="777" t="s">
        <v>429</v>
      </c>
      <c r="P301" s="734"/>
      <c r="Q301" s="734"/>
      <c r="R301" s="734"/>
      <c r="S301" s="622" t="s">
        <v>2388</v>
      </c>
      <c r="T301" s="622" t="s">
        <v>2388</v>
      </c>
      <c r="U301" s="622" t="s">
        <v>2388</v>
      </c>
      <c r="V301" s="755" t="s">
        <v>2388</v>
      </c>
      <c r="W301" s="759" t="s">
        <v>1250</v>
      </c>
      <c r="X301" s="62">
        <v>44665</v>
      </c>
      <c r="Y301" s="62">
        <v>44665</v>
      </c>
      <c r="Z301" s="62">
        <v>44926</v>
      </c>
      <c r="AA301" s="617" t="s">
        <v>2971</v>
      </c>
      <c r="AB301" s="617" t="s">
        <v>2971</v>
      </c>
      <c r="AC301" s="617" t="s">
        <v>2971</v>
      </c>
      <c r="AD301" s="24" t="s">
        <v>1706</v>
      </c>
      <c r="AE301" s="24">
        <v>1288663141</v>
      </c>
      <c r="AF301" s="20" t="s">
        <v>2527</v>
      </c>
      <c r="AG301" s="417" t="s">
        <v>2528</v>
      </c>
      <c r="AH301" s="20" t="s">
        <v>2529</v>
      </c>
    </row>
    <row r="302" spans="2:34" ht="20.25" customHeight="1">
      <c r="B302" s="655">
        <v>299</v>
      </c>
      <c r="C302" s="24" t="s">
        <v>2751</v>
      </c>
      <c r="D302" s="24" t="s">
        <v>1765</v>
      </c>
      <c r="E302" s="661" t="s">
        <v>2630</v>
      </c>
      <c r="F302" s="740">
        <v>2022</v>
      </c>
      <c r="G302" s="658" t="s">
        <v>1134</v>
      </c>
      <c r="H302" s="20" t="s">
        <v>2689</v>
      </c>
      <c r="I302" s="24" t="s">
        <v>486</v>
      </c>
      <c r="J302" s="698" t="s">
        <v>430</v>
      </c>
      <c r="K302" s="808" t="s">
        <v>2949</v>
      </c>
      <c r="L302" s="772">
        <v>8140000</v>
      </c>
      <c r="M302" s="53">
        <v>8140000</v>
      </c>
      <c r="N302" s="777" t="s">
        <v>429</v>
      </c>
      <c r="O302" s="777" t="s">
        <v>429</v>
      </c>
      <c r="P302" s="734"/>
      <c r="Q302" s="734"/>
      <c r="R302" s="734"/>
      <c r="S302" s="622" t="s">
        <v>2388</v>
      </c>
      <c r="T302" s="622" t="s">
        <v>2388</v>
      </c>
      <c r="U302" s="622" t="s">
        <v>2388</v>
      </c>
      <c r="V302" s="755" t="s">
        <v>2388</v>
      </c>
      <c r="W302" s="759" t="s">
        <v>1250</v>
      </c>
      <c r="X302" s="62">
        <v>44665</v>
      </c>
      <c r="Y302" s="62">
        <v>44669</v>
      </c>
      <c r="Z302" s="62">
        <v>44722</v>
      </c>
      <c r="AA302" s="617">
        <v>44722</v>
      </c>
      <c r="AB302" s="617" t="s">
        <v>430</v>
      </c>
      <c r="AC302" s="617">
        <v>44719</v>
      </c>
      <c r="AD302" s="24" t="s">
        <v>253</v>
      </c>
      <c r="AE302" s="24">
        <v>2208752044</v>
      </c>
      <c r="AF302" s="20" t="s">
        <v>273</v>
      </c>
      <c r="AG302" s="417" t="s">
        <v>2530</v>
      </c>
      <c r="AH302" s="20" t="s">
        <v>1938</v>
      </c>
    </row>
    <row r="303" spans="2:34" ht="20.25" customHeight="1">
      <c r="B303" s="655">
        <v>300</v>
      </c>
      <c r="C303" s="24" t="s">
        <v>2751</v>
      </c>
      <c r="D303" s="24" t="s">
        <v>2344</v>
      </c>
      <c r="E303" s="661" t="s">
        <v>2631</v>
      </c>
      <c r="F303" s="740">
        <v>2022</v>
      </c>
      <c r="G303" s="658" t="s">
        <v>1104</v>
      </c>
      <c r="H303" s="20" t="s">
        <v>175</v>
      </c>
      <c r="I303" s="24" t="s">
        <v>975</v>
      </c>
      <c r="J303" s="698" t="s">
        <v>2562</v>
      </c>
      <c r="K303" s="648">
        <v>28474450</v>
      </c>
      <c r="L303" s="772">
        <v>28286500</v>
      </c>
      <c r="M303" s="53">
        <v>23988710</v>
      </c>
      <c r="N303" s="823" t="s">
        <v>2972</v>
      </c>
      <c r="O303" s="823" t="s">
        <v>2972</v>
      </c>
      <c r="P303" s="734"/>
      <c r="Q303" s="734"/>
      <c r="R303" s="734"/>
      <c r="S303" s="14" t="s">
        <v>2829</v>
      </c>
      <c r="T303" s="120">
        <v>44650.73333333333</v>
      </c>
      <c r="U303" s="120">
        <v>44656.458333333336</v>
      </c>
      <c r="V303" s="21" t="s">
        <v>430</v>
      </c>
      <c r="W303" s="760">
        <v>2045</v>
      </c>
      <c r="X303" s="62">
        <v>44669</v>
      </c>
      <c r="Y303" s="62">
        <v>44669</v>
      </c>
      <c r="Z303" s="62">
        <v>44759</v>
      </c>
      <c r="AA303" s="617">
        <v>44749</v>
      </c>
      <c r="AB303" s="793" t="s">
        <v>2948</v>
      </c>
      <c r="AC303" s="793" t="s">
        <v>2948</v>
      </c>
      <c r="AD303" s="24" t="s">
        <v>2531</v>
      </c>
      <c r="AE303" s="24">
        <v>2091057716</v>
      </c>
      <c r="AF303" s="20" t="s">
        <v>2532</v>
      </c>
      <c r="AG303" s="417" t="s">
        <v>2533</v>
      </c>
      <c r="AH303" s="20" t="s">
        <v>1740</v>
      </c>
    </row>
    <row r="304" spans="2:34" ht="20.25" customHeight="1">
      <c r="B304" s="655">
        <v>301</v>
      </c>
      <c r="C304" s="24" t="s">
        <v>2751</v>
      </c>
      <c r="D304" s="24" t="s">
        <v>2494</v>
      </c>
      <c r="E304" s="661" t="s">
        <v>2632</v>
      </c>
      <c r="F304" s="740">
        <v>2022</v>
      </c>
      <c r="G304" s="658" t="s">
        <v>609</v>
      </c>
      <c r="H304" s="20" t="s">
        <v>2690</v>
      </c>
      <c r="I304" s="24" t="s">
        <v>975</v>
      </c>
      <c r="J304" s="698" t="s">
        <v>2562</v>
      </c>
      <c r="K304" s="649">
        <v>48201275</v>
      </c>
      <c r="L304" s="772">
        <v>47872000</v>
      </c>
      <c r="M304" s="53">
        <v>72776000</v>
      </c>
      <c r="N304" s="616" t="s">
        <v>2985</v>
      </c>
      <c r="O304" s="616" t="s">
        <v>2985</v>
      </c>
      <c r="P304" s="734"/>
      <c r="Q304" s="734"/>
      <c r="R304" s="734"/>
      <c r="S304" s="14" t="s">
        <v>2830</v>
      </c>
      <c r="T304" s="120">
        <v>44651.768055555556</v>
      </c>
      <c r="U304" s="120">
        <v>44657.458333333336</v>
      </c>
      <c r="V304" s="21" t="s">
        <v>430</v>
      </c>
      <c r="W304" s="760">
        <v>4725</v>
      </c>
      <c r="X304" s="62">
        <v>44671</v>
      </c>
      <c r="Y304" s="62">
        <v>44672</v>
      </c>
      <c r="Z304" s="62">
        <v>44720</v>
      </c>
      <c r="AA304" s="616" t="s">
        <v>2985</v>
      </c>
      <c r="AB304" s="789" t="s">
        <v>2948</v>
      </c>
      <c r="AC304" s="789" t="s">
        <v>2948</v>
      </c>
      <c r="AD304" s="24" t="s">
        <v>2534</v>
      </c>
      <c r="AE304" s="24">
        <v>1408179804</v>
      </c>
      <c r="AF304" s="20" t="s">
        <v>2535</v>
      </c>
      <c r="AG304" s="417" t="s">
        <v>2536</v>
      </c>
      <c r="AH304" s="20" t="s">
        <v>1740</v>
      </c>
    </row>
    <row r="305" spans="2:34" ht="20.25" customHeight="1">
      <c r="B305" s="655">
        <v>302</v>
      </c>
      <c r="C305" s="24" t="s">
        <v>2751</v>
      </c>
      <c r="D305" s="24" t="s">
        <v>2494</v>
      </c>
      <c r="E305" s="661" t="s">
        <v>2633</v>
      </c>
      <c r="F305" s="740">
        <v>2022</v>
      </c>
      <c r="G305" s="658" t="s">
        <v>609</v>
      </c>
      <c r="H305" s="20" t="s">
        <v>2691</v>
      </c>
      <c r="I305" s="24" t="s">
        <v>975</v>
      </c>
      <c r="J305" s="698" t="s">
        <v>2562</v>
      </c>
      <c r="K305" s="649">
        <v>11707775</v>
      </c>
      <c r="L305" s="772">
        <v>11823882</v>
      </c>
      <c r="M305" s="53">
        <v>8282076</v>
      </c>
      <c r="N305" s="616" t="s">
        <v>2985</v>
      </c>
      <c r="O305" s="616" t="s">
        <v>2985</v>
      </c>
      <c r="P305" s="734"/>
      <c r="Q305" s="734"/>
      <c r="R305" s="734"/>
      <c r="S305" s="14" t="s">
        <v>2831</v>
      </c>
      <c r="T305" s="120">
        <v>44656.727777777778</v>
      </c>
      <c r="U305" s="120">
        <v>44662.458333333336</v>
      </c>
      <c r="V305" s="21" t="s">
        <v>430</v>
      </c>
      <c r="W305" s="760">
        <v>882</v>
      </c>
      <c r="X305" s="62">
        <v>44671</v>
      </c>
      <c r="Y305" s="62">
        <v>44671</v>
      </c>
      <c r="Z305" s="62">
        <v>44720</v>
      </c>
      <c r="AA305" s="616" t="s">
        <v>2985</v>
      </c>
      <c r="AB305" s="793" t="s">
        <v>2948</v>
      </c>
      <c r="AC305" s="793" t="s">
        <v>2948</v>
      </c>
      <c r="AD305" s="24" t="s">
        <v>2537</v>
      </c>
      <c r="AE305" s="24">
        <v>2198106704</v>
      </c>
      <c r="AF305" s="20" t="s">
        <v>2538</v>
      </c>
      <c r="AG305" s="417" t="s">
        <v>2539</v>
      </c>
      <c r="AH305" s="20" t="s">
        <v>1740</v>
      </c>
    </row>
    <row r="306" spans="2:34" ht="20.25" customHeight="1">
      <c r="B306" s="655">
        <v>303</v>
      </c>
      <c r="C306" s="24" t="s">
        <v>2751</v>
      </c>
      <c r="D306" s="24" t="s">
        <v>2523</v>
      </c>
      <c r="E306" s="661" t="s">
        <v>2634</v>
      </c>
      <c r="F306" s="740">
        <v>2022</v>
      </c>
      <c r="G306" s="658" t="s">
        <v>1104</v>
      </c>
      <c r="H306" s="20" t="s">
        <v>2692</v>
      </c>
      <c r="I306" s="24" t="s">
        <v>486</v>
      </c>
      <c r="J306" s="698" t="s">
        <v>430</v>
      </c>
      <c r="K306" s="808" t="s">
        <v>2949</v>
      </c>
      <c r="L306" s="772">
        <v>48195520</v>
      </c>
      <c r="M306" s="53">
        <v>48135520</v>
      </c>
      <c r="N306" s="823" t="s">
        <v>2972</v>
      </c>
      <c r="O306" s="823" t="s">
        <v>2972</v>
      </c>
      <c r="P306" s="734"/>
      <c r="Q306" s="734"/>
      <c r="R306" s="734"/>
      <c r="S306" s="622" t="s">
        <v>2388</v>
      </c>
      <c r="T306" s="622" t="s">
        <v>2388</v>
      </c>
      <c r="U306" s="622" t="s">
        <v>2388</v>
      </c>
      <c r="V306" s="755" t="s">
        <v>2388</v>
      </c>
      <c r="W306" s="759" t="s">
        <v>1250</v>
      </c>
      <c r="X306" s="62">
        <v>44676</v>
      </c>
      <c r="Y306" s="62">
        <v>44676</v>
      </c>
      <c r="Z306" s="62">
        <v>44742</v>
      </c>
      <c r="AA306" s="617">
        <v>44754</v>
      </c>
      <c r="AB306" s="793" t="s">
        <v>2948</v>
      </c>
      <c r="AC306" s="793" t="s">
        <v>2948</v>
      </c>
      <c r="AD306" s="24" t="s">
        <v>2540</v>
      </c>
      <c r="AE306" s="24">
        <v>1328191146</v>
      </c>
      <c r="AF306" s="20" t="s">
        <v>2541</v>
      </c>
      <c r="AG306" s="417" t="s">
        <v>2542</v>
      </c>
      <c r="AH306" s="20" t="s">
        <v>2543</v>
      </c>
    </row>
    <row r="307" spans="2:34" ht="20.25" customHeight="1">
      <c r="B307" s="655">
        <v>304</v>
      </c>
      <c r="C307" s="24" t="s">
        <v>2751</v>
      </c>
      <c r="D307" s="24" t="s">
        <v>2523</v>
      </c>
      <c r="E307" s="661" t="s">
        <v>2635</v>
      </c>
      <c r="F307" s="740">
        <v>2022</v>
      </c>
      <c r="G307" s="658" t="s">
        <v>1134</v>
      </c>
      <c r="H307" s="20" t="s">
        <v>2693</v>
      </c>
      <c r="I307" s="24" t="s">
        <v>975</v>
      </c>
      <c r="J307" s="698" t="s">
        <v>2562</v>
      </c>
      <c r="K307" s="648">
        <v>32848025</v>
      </c>
      <c r="L307" s="772">
        <v>32820000</v>
      </c>
      <c r="M307" s="53">
        <v>27813300</v>
      </c>
      <c r="N307" s="777" t="s">
        <v>429</v>
      </c>
      <c r="O307" s="777" t="s">
        <v>429</v>
      </c>
      <c r="P307" s="734"/>
      <c r="Q307" s="734"/>
      <c r="R307" s="734"/>
      <c r="S307" s="14" t="s">
        <v>2832</v>
      </c>
      <c r="T307" s="120">
        <v>44670.427777777775</v>
      </c>
      <c r="U307" s="120">
        <v>44676.458333333336</v>
      </c>
      <c r="V307" s="21" t="s">
        <v>430</v>
      </c>
      <c r="W307" s="760">
        <v>5</v>
      </c>
      <c r="X307" s="62">
        <v>44678</v>
      </c>
      <c r="Y307" s="62">
        <v>44678</v>
      </c>
      <c r="Z307" s="62">
        <v>44738</v>
      </c>
      <c r="AA307" s="617">
        <v>44707</v>
      </c>
      <c r="AB307" s="617" t="s">
        <v>430</v>
      </c>
      <c r="AC307" s="617">
        <v>44705</v>
      </c>
      <c r="AD307" s="24" t="s">
        <v>2544</v>
      </c>
      <c r="AE307" s="24">
        <v>2068208979</v>
      </c>
      <c r="AF307" s="20" t="s">
        <v>2545</v>
      </c>
      <c r="AG307" s="417" t="s">
        <v>2546</v>
      </c>
      <c r="AH307" s="20" t="s">
        <v>1740</v>
      </c>
    </row>
    <row r="308" spans="2:34" ht="20.25" customHeight="1">
      <c r="B308" s="655">
        <v>305</v>
      </c>
      <c r="C308" s="24" t="s">
        <v>2751</v>
      </c>
      <c r="D308" s="24" t="s">
        <v>2344</v>
      </c>
      <c r="E308" s="661" t="s">
        <v>2636</v>
      </c>
      <c r="F308" s="740">
        <v>2022</v>
      </c>
      <c r="G308" s="658" t="s">
        <v>1104</v>
      </c>
      <c r="H308" s="20" t="s">
        <v>2694</v>
      </c>
      <c r="I308" s="24" t="s">
        <v>975</v>
      </c>
      <c r="J308" s="698" t="s">
        <v>2562</v>
      </c>
      <c r="K308" s="648">
        <v>12553975</v>
      </c>
      <c r="L308" s="772">
        <v>12554300</v>
      </c>
      <c r="M308" s="53">
        <v>10576110</v>
      </c>
      <c r="N308" s="823" t="s">
        <v>2972</v>
      </c>
      <c r="O308" s="823" t="s">
        <v>2972</v>
      </c>
      <c r="P308" s="734"/>
      <c r="Q308" s="734"/>
      <c r="R308" s="734"/>
      <c r="S308" s="14" t="s">
        <v>2833</v>
      </c>
      <c r="T308" s="120">
        <v>44680.720138888886</v>
      </c>
      <c r="U308" s="120">
        <v>44687.458333333336</v>
      </c>
      <c r="V308" s="21" t="s">
        <v>430</v>
      </c>
      <c r="W308" s="760">
        <v>1471</v>
      </c>
      <c r="X308" s="62">
        <v>44693</v>
      </c>
      <c r="Y308" s="62">
        <v>44693</v>
      </c>
      <c r="Z308" s="62">
        <v>44776</v>
      </c>
      <c r="AA308" s="617">
        <v>44715</v>
      </c>
      <c r="AB308" s="793" t="s">
        <v>2948</v>
      </c>
      <c r="AC308" s="793" t="s">
        <v>2948</v>
      </c>
      <c r="AD308" s="24" t="s">
        <v>2553</v>
      </c>
      <c r="AE308" s="24">
        <v>5982100690</v>
      </c>
      <c r="AF308" s="20" t="s">
        <v>2554</v>
      </c>
      <c r="AG308" s="417" t="s">
        <v>2555</v>
      </c>
      <c r="AH308" s="20" t="s">
        <v>1740</v>
      </c>
    </row>
    <row r="309" spans="2:34" ht="20.25" customHeight="1">
      <c r="B309" s="655">
        <v>306</v>
      </c>
      <c r="C309" s="24" t="s">
        <v>2751</v>
      </c>
      <c r="D309" s="24" t="s">
        <v>1360</v>
      </c>
      <c r="E309" s="661" t="s">
        <v>2637</v>
      </c>
      <c r="F309" s="740">
        <v>2022</v>
      </c>
      <c r="G309" s="658" t="s">
        <v>1104</v>
      </c>
      <c r="H309" s="20" t="s">
        <v>2695</v>
      </c>
      <c r="I309" s="24" t="s">
        <v>975</v>
      </c>
      <c r="J309" s="698" t="s">
        <v>2562</v>
      </c>
      <c r="K309" s="648">
        <v>74791050</v>
      </c>
      <c r="L309" s="772">
        <v>74976000</v>
      </c>
      <c r="M309" s="53">
        <v>63009830</v>
      </c>
      <c r="N309" s="823" t="s">
        <v>2972</v>
      </c>
      <c r="O309" s="823" t="s">
        <v>2972</v>
      </c>
      <c r="P309" s="734"/>
      <c r="Q309" s="734"/>
      <c r="R309" s="734"/>
      <c r="S309" s="14" t="s">
        <v>2834</v>
      </c>
      <c r="T309" s="120">
        <v>44678.715277777781</v>
      </c>
      <c r="U309" s="120">
        <v>44684.458333333336</v>
      </c>
      <c r="V309" s="21" t="s">
        <v>430</v>
      </c>
      <c r="W309" s="760">
        <v>708</v>
      </c>
      <c r="X309" s="62">
        <v>44693</v>
      </c>
      <c r="Y309" s="62">
        <v>44693</v>
      </c>
      <c r="Z309" s="62">
        <v>44712</v>
      </c>
      <c r="AA309" s="617">
        <v>44711</v>
      </c>
      <c r="AB309" s="793" t="s">
        <v>2948</v>
      </c>
      <c r="AC309" s="793" t="s">
        <v>2948</v>
      </c>
      <c r="AD309" s="24" t="s">
        <v>2547</v>
      </c>
      <c r="AE309" s="24">
        <v>5966900022</v>
      </c>
      <c r="AF309" s="20" t="s">
        <v>2548</v>
      </c>
      <c r="AG309" s="417" t="s">
        <v>2549</v>
      </c>
      <c r="AH309" s="20" t="s">
        <v>1740</v>
      </c>
    </row>
    <row r="310" spans="2:34" ht="20.25" customHeight="1">
      <c r="B310" s="655">
        <v>307</v>
      </c>
      <c r="C310" s="24" t="s">
        <v>2751</v>
      </c>
      <c r="D310" s="24" t="s">
        <v>2351</v>
      </c>
      <c r="E310" s="661" t="s">
        <v>2638</v>
      </c>
      <c r="F310" s="740">
        <v>2022</v>
      </c>
      <c r="G310" s="658" t="s">
        <v>1134</v>
      </c>
      <c r="H310" s="20" t="s">
        <v>2696</v>
      </c>
      <c r="I310" s="24" t="s">
        <v>486</v>
      </c>
      <c r="J310" s="698" t="s">
        <v>430</v>
      </c>
      <c r="K310" s="808" t="s">
        <v>2949</v>
      </c>
      <c r="L310" s="772">
        <v>13530000</v>
      </c>
      <c r="M310" s="53">
        <v>13530000</v>
      </c>
      <c r="N310" s="777" t="s">
        <v>429</v>
      </c>
      <c r="O310" s="777" t="s">
        <v>429</v>
      </c>
      <c r="P310" s="734"/>
      <c r="Q310" s="734"/>
      <c r="R310" s="734"/>
      <c r="S310" s="622" t="s">
        <v>2388</v>
      </c>
      <c r="T310" s="622" t="s">
        <v>2388</v>
      </c>
      <c r="U310" s="622" t="s">
        <v>2388</v>
      </c>
      <c r="V310" s="755" t="s">
        <v>2388</v>
      </c>
      <c r="W310" s="759" t="s">
        <v>1250</v>
      </c>
      <c r="X310" s="62">
        <v>44692</v>
      </c>
      <c r="Y310" s="62">
        <v>44693</v>
      </c>
      <c r="Z310" s="62">
        <v>44747</v>
      </c>
      <c r="AA310" s="617">
        <v>44747</v>
      </c>
      <c r="AB310" s="617">
        <v>44747</v>
      </c>
      <c r="AC310" s="617">
        <v>44747</v>
      </c>
      <c r="AD310" s="24" t="s">
        <v>2550</v>
      </c>
      <c r="AE310" s="24">
        <v>1138134289</v>
      </c>
      <c r="AF310" s="20" t="s">
        <v>2551</v>
      </c>
      <c r="AG310" s="417" t="s">
        <v>2552</v>
      </c>
      <c r="AH310" s="20" t="s">
        <v>1938</v>
      </c>
    </row>
    <row r="311" spans="2:34" ht="20.25" customHeight="1">
      <c r="B311" s="655">
        <v>308</v>
      </c>
      <c r="C311" s="24" t="s">
        <v>2751</v>
      </c>
      <c r="D311" s="24" t="s">
        <v>2523</v>
      </c>
      <c r="E311" s="661" t="s">
        <v>2639</v>
      </c>
      <c r="F311" s="740">
        <v>2022</v>
      </c>
      <c r="G311" s="658" t="s">
        <v>1104</v>
      </c>
      <c r="H311" s="20" t="s">
        <v>2697</v>
      </c>
      <c r="I311" s="24" t="s">
        <v>975</v>
      </c>
      <c r="J311" s="698" t="s">
        <v>2562</v>
      </c>
      <c r="K311" s="648">
        <v>41487500</v>
      </c>
      <c r="L311" s="772">
        <v>41400000</v>
      </c>
      <c r="M311" s="53">
        <v>40530600</v>
      </c>
      <c r="N311" s="823" t="s">
        <v>2972</v>
      </c>
      <c r="O311" s="823" t="s">
        <v>2972</v>
      </c>
      <c r="P311" s="734"/>
      <c r="Q311" s="734"/>
      <c r="R311" s="734"/>
      <c r="S311" s="14" t="s">
        <v>2835</v>
      </c>
      <c r="T311" s="120">
        <v>44687.722222222219</v>
      </c>
      <c r="U311" s="120">
        <v>44693.458333333336</v>
      </c>
      <c r="V311" s="21" t="s">
        <v>430</v>
      </c>
      <c r="W311" s="760">
        <v>2</v>
      </c>
      <c r="X311" s="62">
        <v>44698</v>
      </c>
      <c r="Y311" s="62">
        <v>44698</v>
      </c>
      <c r="Z311" s="62">
        <v>45626</v>
      </c>
      <c r="AA311" s="617">
        <v>44714</v>
      </c>
      <c r="AB311" s="793" t="s">
        <v>2948</v>
      </c>
      <c r="AC311" s="793" t="s">
        <v>2948</v>
      </c>
      <c r="AD311" s="24" t="s">
        <v>2556</v>
      </c>
      <c r="AE311" s="24">
        <v>1928800030</v>
      </c>
      <c r="AF311" s="20" t="s">
        <v>2557</v>
      </c>
      <c r="AG311" s="417" t="s">
        <v>2558</v>
      </c>
      <c r="AH311" s="20" t="s">
        <v>1740</v>
      </c>
    </row>
    <row r="312" spans="2:34" ht="20.25" customHeight="1">
      <c r="B312" s="655">
        <v>309</v>
      </c>
      <c r="C312" s="24" t="s">
        <v>2751</v>
      </c>
      <c r="D312" s="24" t="s">
        <v>1360</v>
      </c>
      <c r="E312" s="661" t="s">
        <v>2640</v>
      </c>
      <c r="F312" s="740">
        <v>2022</v>
      </c>
      <c r="G312" s="658" t="s">
        <v>1104</v>
      </c>
      <c r="H312" s="20" t="s">
        <v>2698</v>
      </c>
      <c r="I312" s="24" t="s">
        <v>1724</v>
      </c>
      <c r="J312" s="698" t="s">
        <v>2562</v>
      </c>
      <c r="K312" s="808" t="s">
        <v>2949</v>
      </c>
      <c r="L312" s="772">
        <v>172800000</v>
      </c>
      <c r="M312" s="53">
        <v>153600000</v>
      </c>
      <c r="N312" s="823" t="s">
        <v>2972</v>
      </c>
      <c r="O312" s="823" t="s">
        <v>2972</v>
      </c>
      <c r="P312" s="734"/>
      <c r="Q312" s="734"/>
      <c r="R312" s="734"/>
      <c r="S312" s="14" t="s">
        <v>2836</v>
      </c>
      <c r="T312" s="120">
        <v>44671.598611111112</v>
      </c>
      <c r="U312" s="120">
        <v>44677.458333333336</v>
      </c>
      <c r="V312" s="21" t="s">
        <v>430</v>
      </c>
      <c r="W312" s="760">
        <v>1</v>
      </c>
      <c r="X312" s="62">
        <v>44698</v>
      </c>
      <c r="Y312" s="62">
        <v>44698</v>
      </c>
      <c r="Z312" s="62">
        <v>44754</v>
      </c>
      <c r="AA312" s="617">
        <v>44733</v>
      </c>
      <c r="AB312" s="793" t="s">
        <v>2948</v>
      </c>
      <c r="AC312" s="793" t="s">
        <v>2948</v>
      </c>
      <c r="AD312" s="24" t="s">
        <v>396</v>
      </c>
      <c r="AE312" s="24">
        <v>1358163353</v>
      </c>
      <c r="AF312" s="20" t="s">
        <v>401</v>
      </c>
      <c r="AG312" s="417" t="s">
        <v>2445</v>
      </c>
      <c r="AH312" s="20" t="s">
        <v>1837</v>
      </c>
    </row>
    <row r="313" spans="2:34" ht="20.25" customHeight="1">
      <c r="B313" s="655">
        <v>310</v>
      </c>
      <c r="C313" s="24" t="s">
        <v>2751</v>
      </c>
      <c r="D313" s="24" t="s">
        <v>1765</v>
      </c>
      <c r="E313" s="661" t="s">
        <v>2641</v>
      </c>
      <c r="F313" s="740">
        <v>2022</v>
      </c>
      <c r="G313" s="658" t="s">
        <v>1104</v>
      </c>
      <c r="H313" s="20" t="s">
        <v>2699</v>
      </c>
      <c r="I313" s="24" t="s">
        <v>486</v>
      </c>
      <c r="J313" s="698" t="s">
        <v>430</v>
      </c>
      <c r="K313" s="808" t="s">
        <v>2949</v>
      </c>
      <c r="L313" s="772">
        <v>37844400</v>
      </c>
      <c r="M313" s="53">
        <v>37844000</v>
      </c>
      <c r="N313" s="823" t="s">
        <v>2972</v>
      </c>
      <c r="O313" s="823" t="s">
        <v>2972</v>
      </c>
      <c r="P313" s="734"/>
      <c r="Q313" s="734"/>
      <c r="R313" s="734"/>
      <c r="S313" s="622" t="s">
        <v>2388</v>
      </c>
      <c r="T313" s="622" t="s">
        <v>2388</v>
      </c>
      <c r="U313" s="622" t="s">
        <v>2388</v>
      </c>
      <c r="V313" s="755" t="s">
        <v>2388</v>
      </c>
      <c r="W313" s="759" t="s">
        <v>1250</v>
      </c>
      <c r="X313" s="62">
        <v>44700</v>
      </c>
      <c r="Y313" s="62">
        <v>44700</v>
      </c>
      <c r="Z313" s="62">
        <v>44895</v>
      </c>
      <c r="AA313" s="617">
        <v>44763</v>
      </c>
      <c r="AB313" s="793" t="s">
        <v>2948</v>
      </c>
      <c r="AC313" s="793" t="s">
        <v>2948</v>
      </c>
      <c r="AD313" s="24" t="s">
        <v>249</v>
      </c>
      <c r="AE313" s="24">
        <v>6068189272</v>
      </c>
      <c r="AF313" s="20" t="s">
        <v>1768</v>
      </c>
      <c r="AG313" s="417" t="s">
        <v>2559</v>
      </c>
      <c r="AH313" s="20" t="s">
        <v>2560</v>
      </c>
    </row>
    <row r="314" spans="2:34" ht="20.25" customHeight="1">
      <c r="B314" s="655">
        <v>311</v>
      </c>
      <c r="C314" s="24" t="s">
        <v>2751</v>
      </c>
      <c r="D314" s="24" t="s">
        <v>2494</v>
      </c>
      <c r="E314" s="661" t="s">
        <v>2642</v>
      </c>
      <c r="F314" s="740">
        <v>2022</v>
      </c>
      <c r="G314" s="658" t="s">
        <v>1104</v>
      </c>
      <c r="H314" s="20" t="s">
        <v>2700</v>
      </c>
      <c r="I314" s="24" t="s">
        <v>975</v>
      </c>
      <c r="J314" s="698" t="s">
        <v>2562</v>
      </c>
      <c r="K314" s="649">
        <v>36081700</v>
      </c>
      <c r="L314" s="772">
        <v>35970000</v>
      </c>
      <c r="M314" s="53">
        <v>30398400</v>
      </c>
      <c r="N314" s="823" t="s">
        <v>2972</v>
      </c>
      <c r="O314" s="823" t="s">
        <v>2972</v>
      </c>
      <c r="P314" s="734"/>
      <c r="Q314" s="734"/>
      <c r="R314" s="734"/>
      <c r="S314" s="14" t="s">
        <v>2837</v>
      </c>
      <c r="T314" s="120">
        <v>44698.694444444445</v>
      </c>
      <c r="U314" s="120">
        <v>44704.458333333336</v>
      </c>
      <c r="V314" s="21" t="s">
        <v>430</v>
      </c>
      <c r="W314" s="760">
        <v>243</v>
      </c>
      <c r="X314" s="62">
        <v>44706</v>
      </c>
      <c r="Y314" s="62">
        <v>44706</v>
      </c>
      <c r="Z314" s="62">
        <v>44719</v>
      </c>
      <c r="AA314" s="616" t="s">
        <v>2985</v>
      </c>
      <c r="AB314" s="793" t="s">
        <v>2948</v>
      </c>
      <c r="AC314" s="793" t="s">
        <v>2948</v>
      </c>
      <c r="AD314" s="24" t="s">
        <v>2563</v>
      </c>
      <c r="AE314" s="24">
        <v>4103154992</v>
      </c>
      <c r="AF314" s="20" t="s">
        <v>2564</v>
      </c>
      <c r="AG314" s="417" t="s">
        <v>2565</v>
      </c>
      <c r="AH314" s="20" t="s">
        <v>1740</v>
      </c>
    </row>
    <row r="315" spans="2:34" ht="20.25" customHeight="1">
      <c r="B315" s="655">
        <v>312</v>
      </c>
      <c r="C315" s="24" t="s">
        <v>2751</v>
      </c>
      <c r="D315" s="24" t="s">
        <v>2523</v>
      </c>
      <c r="E315" s="661" t="s">
        <v>2643</v>
      </c>
      <c r="F315" s="740">
        <v>2022</v>
      </c>
      <c r="G315" s="658" t="s">
        <v>1134</v>
      </c>
      <c r="H315" s="20" t="s">
        <v>2701</v>
      </c>
      <c r="I315" s="24" t="s">
        <v>1724</v>
      </c>
      <c r="J315" s="698" t="s">
        <v>1296</v>
      </c>
      <c r="K315" s="808" t="s">
        <v>2949</v>
      </c>
      <c r="L315" s="772">
        <v>69720000</v>
      </c>
      <c r="M315" s="53">
        <v>69720000</v>
      </c>
      <c r="N315" s="777" t="s">
        <v>429</v>
      </c>
      <c r="O315" s="777" t="s">
        <v>429</v>
      </c>
      <c r="P315" s="734"/>
      <c r="Q315" s="734"/>
      <c r="R315" s="734"/>
      <c r="S315" s="14" t="s">
        <v>2838</v>
      </c>
      <c r="T315" s="120">
        <v>44683.750694444447</v>
      </c>
      <c r="U315" s="120">
        <v>44694.458333333336</v>
      </c>
      <c r="V315" s="21" t="s">
        <v>2757</v>
      </c>
      <c r="W315" s="760" t="s">
        <v>1250</v>
      </c>
      <c r="X315" s="62">
        <v>44726</v>
      </c>
      <c r="Y315" s="62">
        <v>44712</v>
      </c>
      <c r="Z315" s="62">
        <v>44926</v>
      </c>
      <c r="AA315" s="938" t="s">
        <v>2983</v>
      </c>
      <c r="AB315" s="938" t="s">
        <v>2983</v>
      </c>
      <c r="AC315" s="938" t="s">
        <v>2983</v>
      </c>
      <c r="AD315" s="24" t="s">
        <v>1728</v>
      </c>
      <c r="AE315" s="24">
        <v>1289031404</v>
      </c>
      <c r="AF315" s="20" t="s">
        <v>2566</v>
      </c>
      <c r="AG315" s="417" t="s">
        <v>2567</v>
      </c>
      <c r="AH315" s="20" t="s">
        <v>2483</v>
      </c>
    </row>
    <row r="316" spans="2:34" ht="20.25" customHeight="1">
      <c r="B316" s="655">
        <v>313</v>
      </c>
      <c r="C316" s="24" t="s">
        <v>2751</v>
      </c>
      <c r="D316" s="24" t="s">
        <v>2344</v>
      </c>
      <c r="E316" s="661" t="s">
        <v>2644</v>
      </c>
      <c r="F316" s="740">
        <v>2022</v>
      </c>
      <c r="G316" s="658" t="s">
        <v>1104</v>
      </c>
      <c r="H316" s="20" t="s">
        <v>2702</v>
      </c>
      <c r="I316" s="24" t="s">
        <v>1724</v>
      </c>
      <c r="J316" s="698" t="s">
        <v>2561</v>
      </c>
      <c r="K316" s="808" t="s">
        <v>2949</v>
      </c>
      <c r="L316" s="772">
        <v>110000000</v>
      </c>
      <c r="M316" s="53">
        <v>104500000</v>
      </c>
      <c r="N316" s="823" t="s">
        <v>2972</v>
      </c>
      <c r="O316" s="823" t="s">
        <v>2972</v>
      </c>
      <c r="P316" s="734"/>
      <c r="Q316" s="734"/>
      <c r="R316" s="734"/>
      <c r="S316" s="14" t="s">
        <v>2839</v>
      </c>
      <c r="T316" s="120">
        <v>44680.697916666664</v>
      </c>
      <c r="U316" s="120">
        <v>44687.458333333336</v>
      </c>
      <c r="V316" s="21" t="s">
        <v>430</v>
      </c>
      <c r="W316" s="760" t="s">
        <v>1250</v>
      </c>
      <c r="X316" s="62">
        <v>44728</v>
      </c>
      <c r="Y316" s="62">
        <v>44728</v>
      </c>
      <c r="Z316" s="62">
        <v>44778</v>
      </c>
      <c r="AA316" s="784">
        <v>44770</v>
      </c>
      <c r="AB316" s="793" t="s">
        <v>2948</v>
      </c>
      <c r="AC316" s="793" t="s">
        <v>2948</v>
      </c>
      <c r="AD316" s="24" t="s">
        <v>259</v>
      </c>
      <c r="AE316" s="24">
        <v>1288636042</v>
      </c>
      <c r="AF316" s="20" t="s">
        <v>296</v>
      </c>
      <c r="AG316" s="417" t="s">
        <v>2405</v>
      </c>
      <c r="AH316" s="20" t="s">
        <v>2483</v>
      </c>
    </row>
    <row r="317" spans="2:34" ht="20.25" customHeight="1">
      <c r="B317" s="655">
        <v>314</v>
      </c>
      <c r="C317" s="24" t="s">
        <v>2751</v>
      </c>
      <c r="D317" s="24" t="s">
        <v>2522</v>
      </c>
      <c r="E317" s="661" t="s">
        <v>2645</v>
      </c>
      <c r="F317" s="740">
        <v>2022</v>
      </c>
      <c r="G317" s="658" t="s">
        <v>1134</v>
      </c>
      <c r="H317" s="20" t="s">
        <v>2703</v>
      </c>
      <c r="I317" s="24" t="s">
        <v>1724</v>
      </c>
      <c r="J317" s="698" t="s">
        <v>2561</v>
      </c>
      <c r="K317" s="808" t="s">
        <v>2949</v>
      </c>
      <c r="L317" s="772">
        <v>50000000</v>
      </c>
      <c r="M317" s="53">
        <v>45795800</v>
      </c>
      <c r="N317" s="777" t="s">
        <v>429</v>
      </c>
      <c r="O317" s="777" t="s">
        <v>429</v>
      </c>
      <c r="P317" s="734"/>
      <c r="Q317" s="734"/>
      <c r="R317" s="734"/>
      <c r="S317" s="14" t="s">
        <v>2840</v>
      </c>
      <c r="T317" s="120">
        <v>44694.731944444444</v>
      </c>
      <c r="U317" s="120">
        <v>44705.458333333336</v>
      </c>
      <c r="V317" s="21" t="s">
        <v>430</v>
      </c>
      <c r="W317" s="760">
        <v>1</v>
      </c>
      <c r="X317" s="62">
        <v>44742</v>
      </c>
      <c r="Y317" s="62">
        <v>44743</v>
      </c>
      <c r="Z317" s="62">
        <v>45107</v>
      </c>
      <c r="AA317" s="938" t="s">
        <v>2983</v>
      </c>
      <c r="AB317" s="938" t="s">
        <v>2983</v>
      </c>
      <c r="AC317" s="938" t="s">
        <v>2983</v>
      </c>
      <c r="AD317" s="24" t="s">
        <v>2576</v>
      </c>
      <c r="AE317" s="24">
        <v>1018212009</v>
      </c>
      <c r="AF317" s="20" t="s">
        <v>2578</v>
      </c>
      <c r="AG317" s="417" t="s">
        <v>2577</v>
      </c>
      <c r="AH317" s="20" t="s">
        <v>1837</v>
      </c>
    </row>
    <row r="318" spans="2:34" ht="20.25" customHeight="1">
      <c r="B318" s="655">
        <v>315</v>
      </c>
      <c r="C318" s="24" t="s">
        <v>2751</v>
      </c>
      <c r="D318" s="24" t="s">
        <v>2344</v>
      </c>
      <c r="E318" s="661" t="s">
        <v>2646</v>
      </c>
      <c r="F318" s="740">
        <v>2022</v>
      </c>
      <c r="G318" s="658" t="s">
        <v>1104</v>
      </c>
      <c r="H318" s="20" t="s">
        <v>2704</v>
      </c>
      <c r="I318" s="24" t="s">
        <v>1724</v>
      </c>
      <c r="J318" s="698" t="s">
        <v>2561</v>
      </c>
      <c r="K318" s="808" t="s">
        <v>2949</v>
      </c>
      <c r="L318" s="772">
        <v>30580000</v>
      </c>
      <c r="M318" s="53">
        <v>29040000</v>
      </c>
      <c r="N318" s="823" t="s">
        <v>2972</v>
      </c>
      <c r="O318" s="823" t="s">
        <v>2972</v>
      </c>
      <c r="P318" s="734"/>
      <c r="Q318" s="734"/>
      <c r="R318" s="734"/>
      <c r="S318" s="14" t="s">
        <v>2841</v>
      </c>
      <c r="T318" s="120">
        <v>44705.716666666667</v>
      </c>
      <c r="U318" s="120">
        <v>44711.458333333336</v>
      </c>
      <c r="V318" s="21" t="s">
        <v>430</v>
      </c>
      <c r="W318" s="760">
        <v>1</v>
      </c>
      <c r="X318" s="62">
        <v>44734</v>
      </c>
      <c r="Y318" s="62">
        <v>44734</v>
      </c>
      <c r="Z318" s="62">
        <v>44764</v>
      </c>
      <c r="AA318" s="938" t="s">
        <v>2983</v>
      </c>
      <c r="AB318" s="793" t="s">
        <v>2948</v>
      </c>
      <c r="AC318" s="793" t="s">
        <v>2948</v>
      </c>
      <c r="AD318" s="24" t="s">
        <v>259</v>
      </c>
      <c r="AE318" s="24">
        <v>1288636042</v>
      </c>
      <c r="AF318" s="20" t="s">
        <v>296</v>
      </c>
      <c r="AG318" s="417" t="s">
        <v>2405</v>
      </c>
      <c r="AH318" s="20" t="s">
        <v>1837</v>
      </c>
    </row>
    <row r="319" spans="2:34" ht="20.25" customHeight="1">
      <c r="B319" s="655">
        <v>316</v>
      </c>
      <c r="C319" s="24" t="s">
        <v>2751</v>
      </c>
      <c r="D319" s="24" t="s">
        <v>2522</v>
      </c>
      <c r="E319" s="661" t="s">
        <v>2647</v>
      </c>
      <c r="F319" s="740">
        <v>2022</v>
      </c>
      <c r="G319" s="658" t="s">
        <v>1104</v>
      </c>
      <c r="H319" s="20" t="s">
        <v>2570</v>
      </c>
      <c r="I319" s="24" t="s">
        <v>975</v>
      </c>
      <c r="J319" s="698" t="s">
        <v>2562</v>
      </c>
      <c r="K319" s="648">
        <v>42055800</v>
      </c>
      <c r="L319" s="772">
        <v>41866000</v>
      </c>
      <c r="M319" s="53">
        <v>41525000</v>
      </c>
      <c r="N319" s="823" t="s">
        <v>2972</v>
      </c>
      <c r="O319" s="823" t="s">
        <v>2972</v>
      </c>
      <c r="P319" s="734"/>
      <c r="Q319" s="734"/>
      <c r="R319" s="734"/>
      <c r="S319" s="14" t="s">
        <v>2842</v>
      </c>
      <c r="T319" s="120">
        <v>44704.460416666669</v>
      </c>
      <c r="U319" s="120">
        <v>44711.458333333336</v>
      </c>
      <c r="V319" s="21" t="s">
        <v>430</v>
      </c>
      <c r="W319" s="760">
        <v>99</v>
      </c>
      <c r="X319" s="62">
        <v>44740</v>
      </c>
      <c r="Y319" s="62">
        <v>44740</v>
      </c>
      <c r="Z319" s="62">
        <v>44800</v>
      </c>
      <c r="AA319" s="938" t="s">
        <v>2983</v>
      </c>
      <c r="AB319" s="793" t="s">
        <v>2948</v>
      </c>
      <c r="AC319" s="793" t="s">
        <v>2948</v>
      </c>
      <c r="AD319" s="24" t="s">
        <v>234</v>
      </c>
      <c r="AE319" s="24">
        <v>5888602026</v>
      </c>
      <c r="AF319" s="20" t="s">
        <v>2571</v>
      </c>
      <c r="AG319" s="417" t="s">
        <v>2572</v>
      </c>
      <c r="AH319" s="20" t="s">
        <v>1740</v>
      </c>
    </row>
    <row r="320" spans="2:34" ht="20.25" customHeight="1">
      <c r="B320" s="655">
        <v>317</v>
      </c>
      <c r="C320" s="24" t="s">
        <v>2751</v>
      </c>
      <c r="D320" s="24" t="s">
        <v>2522</v>
      </c>
      <c r="E320" s="661" t="s">
        <v>2648</v>
      </c>
      <c r="F320" s="740">
        <v>2022</v>
      </c>
      <c r="G320" s="658" t="s">
        <v>1104</v>
      </c>
      <c r="H320" s="20" t="s">
        <v>2705</v>
      </c>
      <c r="I320" s="24" t="s">
        <v>1468</v>
      </c>
      <c r="J320" s="698" t="s">
        <v>2561</v>
      </c>
      <c r="K320" s="808" t="s">
        <v>2949</v>
      </c>
      <c r="L320" s="772">
        <v>301389000</v>
      </c>
      <c r="M320" s="53">
        <v>301000000</v>
      </c>
      <c r="N320" s="823" t="s">
        <v>2972</v>
      </c>
      <c r="O320" s="823" t="s">
        <v>2972</v>
      </c>
      <c r="P320" s="734"/>
      <c r="Q320" s="734"/>
      <c r="R320" s="734"/>
      <c r="S320" s="14" t="s">
        <v>2843</v>
      </c>
      <c r="T320" s="120">
        <v>44701.673611111109</v>
      </c>
      <c r="U320" s="120">
        <v>44707.458333333336</v>
      </c>
      <c r="V320" s="21" t="s">
        <v>2757</v>
      </c>
      <c r="W320" s="760">
        <v>1</v>
      </c>
      <c r="X320" s="62">
        <v>44742</v>
      </c>
      <c r="Y320" s="62">
        <v>44742</v>
      </c>
      <c r="Z320" s="62">
        <v>44922</v>
      </c>
      <c r="AA320" s="938" t="s">
        <v>2983</v>
      </c>
      <c r="AB320" s="793" t="s">
        <v>2948</v>
      </c>
      <c r="AC320" s="793" t="s">
        <v>2948</v>
      </c>
      <c r="AD320" s="24" t="s">
        <v>234</v>
      </c>
      <c r="AE320" s="24">
        <v>5888602026</v>
      </c>
      <c r="AF320" s="20" t="s">
        <v>2571</v>
      </c>
      <c r="AG320" s="417" t="s">
        <v>2572</v>
      </c>
      <c r="AH320" s="20" t="s">
        <v>1837</v>
      </c>
    </row>
    <row r="321" spans="2:34" ht="20.25" customHeight="1">
      <c r="B321" s="655">
        <v>318</v>
      </c>
      <c r="C321" s="24" t="s">
        <v>2751</v>
      </c>
      <c r="D321" s="24" t="s">
        <v>1906</v>
      </c>
      <c r="E321" s="661" t="s">
        <v>2649</v>
      </c>
      <c r="F321" s="740">
        <v>2022</v>
      </c>
      <c r="G321" s="658" t="s">
        <v>1104</v>
      </c>
      <c r="H321" s="20" t="s">
        <v>2706</v>
      </c>
      <c r="I321" s="24" t="s">
        <v>975</v>
      </c>
      <c r="J321" s="698" t="s">
        <v>2562</v>
      </c>
      <c r="K321" s="648">
        <v>63223525</v>
      </c>
      <c r="L321" s="772">
        <v>63000000</v>
      </c>
      <c r="M321" s="53">
        <v>57558600</v>
      </c>
      <c r="N321" s="823" t="s">
        <v>2972</v>
      </c>
      <c r="O321" s="823" t="s">
        <v>2972</v>
      </c>
      <c r="P321" s="734"/>
      <c r="Q321" s="734"/>
      <c r="R321" s="734"/>
      <c r="S321" s="14" t="s">
        <v>2844</v>
      </c>
      <c r="T321" s="120">
        <v>44712.776388888888</v>
      </c>
      <c r="U321" s="120">
        <v>44719.458333333336</v>
      </c>
      <c r="V321" s="21" t="s">
        <v>430</v>
      </c>
      <c r="W321" s="760">
        <v>71</v>
      </c>
      <c r="X321" s="62">
        <v>44743</v>
      </c>
      <c r="Y321" s="62">
        <v>44743</v>
      </c>
      <c r="Z321" s="62">
        <v>44799</v>
      </c>
      <c r="AA321" s="784">
        <v>44754</v>
      </c>
      <c r="AB321" s="793" t="s">
        <v>2948</v>
      </c>
      <c r="AC321" s="793" t="s">
        <v>2948</v>
      </c>
      <c r="AD321" s="24" t="s">
        <v>2573</v>
      </c>
      <c r="AE321" s="24">
        <v>6091527659</v>
      </c>
      <c r="AF321" s="20" t="s">
        <v>2574</v>
      </c>
      <c r="AG321" s="417" t="s">
        <v>2575</v>
      </c>
      <c r="AH321" s="20" t="s">
        <v>1740</v>
      </c>
    </row>
    <row r="322" spans="2:34" ht="20.25" customHeight="1">
      <c r="B322" s="655">
        <v>319</v>
      </c>
      <c r="C322" s="24" t="s">
        <v>2751</v>
      </c>
      <c r="D322" s="24" t="s">
        <v>1875</v>
      </c>
      <c r="E322" s="661" t="s">
        <v>2650</v>
      </c>
      <c r="F322" s="740">
        <v>2022</v>
      </c>
      <c r="G322" s="658" t="s">
        <v>1134</v>
      </c>
      <c r="H322" s="20" t="s">
        <v>2707</v>
      </c>
      <c r="I322" s="24" t="s">
        <v>1724</v>
      </c>
      <c r="J322" s="698" t="s">
        <v>1296</v>
      </c>
      <c r="K322" s="808" t="s">
        <v>2949</v>
      </c>
      <c r="L322" s="772">
        <v>30000000</v>
      </c>
      <c r="M322" s="53">
        <v>30000000</v>
      </c>
      <c r="N322" s="777" t="s">
        <v>429</v>
      </c>
      <c r="O322" s="777" t="s">
        <v>429</v>
      </c>
      <c r="P322" s="734"/>
      <c r="Q322" s="734"/>
      <c r="R322" s="734"/>
      <c r="S322" s="14" t="s">
        <v>2845</v>
      </c>
      <c r="T322" s="120">
        <v>44708.724999999999</v>
      </c>
      <c r="U322" s="120">
        <v>44719.458333333336</v>
      </c>
      <c r="V322" s="21" t="s">
        <v>430</v>
      </c>
      <c r="W322" s="760">
        <v>1</v>
      </c>
      <c r="X322" s="62">
        <v>44743</v>
      </c>
      <c r="Y322" s="62">
        <v>44743</v>
      </c>
      <c r="Z322" s="62">
        <v>44837</v>
      </c>
      <c r="AA322" s="938" t="s">
        <v>2983</v>
      </c>
      <c r="AB322" s="938" t="s">
        <v>2983</v>
      </c>
      <c r="AC322" s="938" t="s">
        <v>2983</v>
      </c>
      <c r="AD322" s="24" t="s">
        <v>2579</v>
      </c>
      <c r="AE322" s="24">
        <v>8988701955</v>
      </c>
      <c r="AF322" s="20" t="s">
        <v>2580</v>
      </c>
      <c r="AG322" s="417" t="s">
        <v>2581</v>
      </c>
      <c r="AH322" s="20" t="s">
        <v>1837</v>
      </c>
    </row>
    <row r="323" spans="2:34" ht="20.25" customHeight="1">
      <c r="B323" s="655">
        <v>320</v>
      </c>
      <c r="C323" s="24" t="s">
        <v>2751</v>
      </c>
      <c r="D323" s="24" t="s">
        <v>2389</v>
      </c>
      <c r="E323" s="661" t="s">
        <v>2651</v>
      </c>
      <c r="F323" s="740">
        <v>2022</v>
      </c>
      <c r="G323" s="658" t="s">
        <v>1134</v>
      </c>
      <c r="H323" s="20" t="s">
        <v>2708</v>
      </c>
      <c r="I323" s="24" t="s">
        <v>975</v>
      </c>
      <c r="J323" s="698" t="s">
        <v>1296</v>
      </c>
      <c r="K323" s="648" t="s">
        <v>2722</v>
      </c>
      <c r="L323" s="772">
        <v>40000000</v>
      </c>
      <c r="M323" s="53">
        <v>35000000</v>
      </c>
      <c r="N323" s="777" t="s">
        <v>429</v>
      </c>
      <c r="O323" s="777" t="s">
        <v>429</v>
      </c>
      <c r="P323" s="734"/>
      <c r="Q323" s="734"/>
      <c r="R323" s="734"/>
      <c r="S323" s="14" t="s">
        <v>2846</v>
      </c>
      <c r="T323" s="120">
        <v>44708.71597222222</v>
      </c>
      <c r="U323" s="120">
        <v>44719.458333333336</v>
      </c>
      <c r="V323" s="21" t="s">
        <v>430</v>
      </c>
      <c r="W323" s="760">
        <v>3</v>
      </c>
      <c r="X323" s="62">
        <v>44747</v>
      </c>
      <c r="Y323" s="62">
        <v>44749</v>
      </c>
      <c r="Z323" s="62">
        <v>44895</v>
      </c>
      <c r="AA323" s="938" t="s">
        <v>2983</v>
      </c>
      <c r="AB323" s="938" t="s">
        <v>2983</v>
      </c>
      <c r="AC323" s="938" t="s">
        <v>2983</v>
      </c>
      <c r="AD323" s="24" t="s">
        <v>2582</v>
      </c>
      <c r="AE323" s="24">
        <v>8250501683</v>
      </c>
      <c r="AF323" s="20" t="s">
        <v>2583</v>
      </c>
      <c r="AG323" s="417" t="s">
        <v>2584</v>
      </c>
      <c r="AH323" s="20" t="s">
        <v>1740</v>
      </c>
    </row>
    <row r="324" spans="2:34" ht="20.25" customHeight="1">
      <c r="B324" s="655">
        <v>321</v>
      </c>
      <c r="C324" s="24" t="s">
        <v>2751</v>
      </c>
      <c r="D324" s="24" t="s">
        <v>1546</v>
      </c>
      <c r="E324" s="661" t="s">
        <v>2652</v>
      </c>
      <c r="F324" s="740">
        <v>2022</v>
      </c>
      <c r="G324" s="658" t="s">
        <v>1104</v>
      </c>
      <c r="H324" s="20" t="s">
        <v>2709</v>
      </c>
      <c r="I324" s="24" t="s">
        <v>1724</v>
      </c>
      <c r="J324" s="698" t="s">
        <v>2561</v>
      </c>
      <c r="K324" s="808" t="s">
        <v>2949</v>
      </c>
      <c r="L324" s="772">
        <v>38500000</v>
      </c>
      <c r="M324" s="53">
        <v>38500000</v>
      </c>
      <c r="N324" s="823" t="s">
        <v>2972</v>
      </c>
      <c r="O324" s="823" t="s">
        <v>2972</v>
      </c>
      <c r="P324" s="734"/>
      <c r="Q324" s="734"/>
      <c r="R324" s="734"/>
      <c r="S324" s="14" t="s">
        <v>2847</v>
      </c>
      <c r="T324" s="120">
        <v>44699.72152777778</v>
      </c>
      <c r="U324" s="120">
        <v>44705.458333333336</v>
      </c>
      <c r="V324" s="21" t="s">
        <v>2757</v>
      </c>
      <c r="W324" s="760" t="s">
        <v>1250</v>
      </c>
      <c r="X324" s="62">
        <v>44757</v>
      </c>
      <c r="Y324" s="62">
        <v>44757</v>
      </c>
      <c r="Z324" s="62">
        <v>44937</v>
      </c>
      <c r="AA324" s="938" t="s">
        <v>2983</v>
      </c>
      <c r="AB324" s="793" t="s">
        <v>2948</v>
      </c>
      <c r="AC324" s="793" t="s">
        <v>2948</v>
      </c>
      <c r="AD324" s="24" t="s">
        <v>2585</v>
      </c>
      <c r="AE324" s="24">
        <v>1018172408</v>
      </c>
      <c r="AF324" s="20" t="s">
        <v>2586</v>
      </c>
      <c r="AG324" s="417" t="s">
        <v>2587</v>
      </c>
      <c r="AH324" s="20" t="s">
        <v>2483</v>
      </c>
    </row>
    <row r="325" spans="2:34" ht="20.25" customHeight="1">
      <c r="B325" s="655">
        <v>322</v>
      </c>
      <c r="C325" s="24" t="s">
        <v>2752</v>
      </c>
      <c r="D325" s="24" t="s">
        <v>1875</v>
      </c>
      <c r="E325" s="661" t="s">
        <v>2653</v>
      </c>
      <c r="F325" s="740">
        <v>2022</v>
      </c>
      <c r="G325" s="658" t="s">
        <v>1134</v>
      </c>
      <c r="H325" s="20" t="s">
        <v>2710</v>
      </c>
      <c r="I325" s="24" t="s">
        <v>1724</v>
      </c>
      <c r="J325" s="698" t="s">
        <v>1296</v>
      </c>
      <c r="K325" s="808" t="s">
        <v>2949</v>
      </c>
      <c r="L325" s="772">
        <v>67100000</v>
      </c>
      <c r="M325" s="53">
        <v>66099000</v>
      </c>
      <c r="N325" s="777" t="s">
        <v>429</v>
      </c>
      <c r="O325" s="777" t="s">
        <v>429</v>
      </c>
      <c r="P325" s="734"/>
      <c r="Q325" s="734"/>
      <c r="R325" s="734"/>
      <c r="S325" s="14" t="s">
        <v>2848</v>
      </c>
      <c r="T325" s="120">
        <v>44728.622916666667</v>
      </c>
      <c r="U325" s="120">
        <v>44739.458333333336</v>
      </c>
      <c r="V325" s="21" t="s">
        <v>430</v>
      </c>
      <c r="W325" s="760">
        <v>1</v>
      </c>
      <c r="X325" s="62">
        <v>44761</v>
      </c>
      <c r="Y325" s="62">
        <v>44762</v>
      </c>
      <c r="Z325" s="62">
        <v>44911</v>
      </c>
      <c r="AA325" s="938" t="s">
        <v>2983</v>
      </c>
      <c r="AB325" s="938" t="s">
        <v>2983</v>
      </c>
      <c r="AC325" s="938" t="s">
        <v>2983</v>
      </c>
      <c r="AD325" s="24" t="s">
        <v>1763</v>
      </c>
      <c r="AE325" s="24">
        <v>1348734798</v>
      </c>
      <c r="AF325" s="20" t="s">
        <v>1764</v>
      </c>
      <c r="AG325" s="417" t="s">
        <v>2588</v>
      </c>
      <c r="AH325" s="20" t="s">
        <v>1837</v>
      </c>
    </row>
    <row r="326" spans="2:34" ht="20.25" customHeight="1">
      <c r="B326" s="655">
        <v>323</v>
      </c>
      <c r="C326" s="24" t="s">
        <v>2752</v>
      </c>
      <c r="D326" s="24" t="s">
        <v>1871</v>
      </c>
      <c r="E326" s="661" t="s">
        <v>2654</v>
      </c>
      <c r="F326" s="740">
        <v>2022</v>
      </c>
      <c r="G326" s="658" t="s">
        <v>1134</v>
      </c>
      <c r="H326" s="20" t="s">
        <v>2711</v>
      </c>
      <c r="I326" s="24" t="s">
        <v>486</v>
      </c>
      <c r="J326" s="24" t="s">
        <v>430</v>
      </c>
      <c r="K326" s="808" t="s">
        <v>2949</v>
      </c>
      <c r="L326" s="772">
        <v>19800000</v>
      </c>
      <c r="M326" s="53">
        <f>3300000*5</f>
        <v>16500000</v>
      </c>
      <c r="N326" s="777" t="s">
        <v>429</v>
      </c>
      <c r="O326" s="777" t="s">
        <v>429</v>
      </c>
      <c r="P326" s="734"/>
      <c r="Q326" s="734"/>
      <c r="R326" s="734"/>
      <c r="S326" s="622" t="s">
        <v>2388</v>
      </c>
      <c r="T326" s="622" t="s">
        <v>2388</v>
      </c>
      <c r="U326" s="622" t="s">
        <v>2388</v>
      </c>
      <c r="V326" s="755" t="s">
        <v>2388</v>
      </c>
      <c r="W326" s="759" t="s">
        <v>1250</v>
      </c>
      <c r="X326" s="62">
        <v>44761</v>
      </c>
      <c r="Y326" s="942">
        <v>44774</v>
      </c>
      <c r="Z326" s="942">
        <v>44926</v>
      </c>
      <c r="AA326" s="938" t="s">
        <v>2983</v>
      </c>
      <c r="AB326" s="938" t="s">
        <v>2983</v>
      </c>
      <c r="AC326" s="938" t="s">
        <v>2983</v>
      </c>
      <c r="AD326" s="24" t="s">
        <v>2589</v>
      </c>
      <c r="AE326" s="24">
        <v>2208123474</v>
      </c>
      <c r="AF326" s="20" t="s">
        <v>2591</v>
      </c>
      <c r="AG326" s="417" t="s">
        <v>2590</v>
      </c>
      <c r="AH326" s="20" t="s">
        <v>1934</v>
      </c>
    </row>
    <row r="327" spans="2:34" ht="20.25" customHeight="1">
      <c r="B327" s="655">
        <v>324</v>
      </c>
      <c r="C327" s="24" t="s">
        <v>2752</v>
      </c>
      <c r="D327" s="24" t="s">
        <v>2592</v>
      </c>
      <c r="E327" s="661" t="s">
        <v>2655</v>
      </c>
      <c r="F327" s="740">
        <v>2022</v>
      </c>
      <c r="G327" s="658" t="s">
        <v>1134</v>
      </c>
      <c r="H327" s="20" t="s">
        <v>2712</v>
      </c>
      <c r="I327" s="24" t="s">
        <v>1724</v>
      </c>
      <c r="J327" s="698" t="s">
        <v>1296</v>
      </c>
      <c r="K327" s="808" t="s">
        <v>2949</v>
      </c>
      <c r="L327" s="772">
        <v>60000000</v>
      </c>
      <c r="M327" s="53">
        <v>56000000</v>
      </c>
      <c r="N327" s="777" t="s">
        <v>429</v>
      </c>
      <c r="O327" s="777" t="s">
        <v>429</v>
      </c>
      <c r="P327" s="734"/>
      <c r="Q327" s="734"/>
      <c r="R327" s="734"/>
      <c r="S327" s="14" t="s">
        <v>2849</v>
      </c>
      <c r="T327" s="120">
        <v>44715.686805555553</v>
      </c>
      <c r="U327" s="120">
        <v>44726.458333333336</v>
      </c>
      <c r="V327" s="21" t="s">
        <v>430</v>
      </c>
      <c r="W327" s="760">
        <v>1</v>
      </c>
      <c r="X327" s="943">
        <v>44761</v>
      </c>
      <c r="Y327" s="942">
        <v>44762</v>
      </c>
      <c r="Z327" s="942">
        <v>44941</v>
      </c>
      <c r="AA327" s="938" t="s">
        <v>2983</v>
      </c>
      <c r="AB327" s="938" t="s">
        <v>2983</v>
      </c>
      <c r="AC327" s="938" t="s">
        <v>2983</v>
      </c>
      <c r="AD327" s="24" t="s">
        <v>2327</v>
      </c>
      <c r="AE327" s="24">
        <v>1998102200</v>
      </c>
      <c r="AF327" s="20" t="s">
        <v>2328</v>
      </c>
      <c r="AG327" s="213" t="s">
        <v>2462</v>
      </c>
      <c r="AH327" s="20" t="s">
        <v>1837</v>
      </c>
    </row>
    <row r="328" spans="2:34" ht="20.25" customHeight="1">
      <c r="B328" s="655">
        <v>325</v>
      </c>
      <c r="C328" s="24" t="s">
        <v>2751</v>
      </c>
      <c r="D328" s="24" t="s">
        <v>1759</v>
      </c>
      <c r="E328" s="661" t="s">
        <v>2656</v>
      </c>
      <c r="F328" s="740">
        <v>2022</v>
      </c>
      <c r="G328" s="658" t="s">
        <v>1104</v>
      </c>
      <c r="H328" s="20" t="s">
        <v>2713</v>
      </c>
      <c r="I328" s="24" t="s">
        <v>1468</v>
      </c>
      <c r="J328" s="698" t="s">
        <v>2561</v>
      </c>
      <c r="K328" s="808" t="s">
        <v>2949</v>
      </c>
      <c r="L328" s="772">
        <v>1097514000</v>
      </c>
      <c r="M328" s="53">
        <v>1070443000</v>
      </c>
      <c r="N328" s="823" t="s">
        <v>2972</v>
      </c>
      <c r="O328" s="823" t="s">
        <v>2972</v>
      </c>
      <c r="P328" s="734"/>
      <c r="Q328" s="734"/>
      <c r="R328" s="734"/>
      <c r="S328" s="14" t="s">
        <v>2850</v>
      </c>
      <c r="T328" s="120">
        <v>44726.710416666669</v>
      </c>
      <c r="U328" s="120">
        <v>44732.458333333336</v>
      </c>
      <c r="V328" s="21" t="s">
        <v>2757</v>
      </c>
      <c r="W328" s="760">
        <v>1</v>
      </c>
      <c r="X328" s="943">
        <v>44761</v>
      </c>
      <c r="Y328" s="942">
        <v>44761</v>
      </c>
      <c r="Z328" s="942">
        <v>44881</v>
      </c>
      <c r="AA328" s="938" t="s">
        <v>2983</v>
      </c>
      <c r="AB328" s="793" t="s">
        <v>2948</v>
      </c>
      <c r="AC328" s="793" t="s">
        <v>2948</v>
      </c>
      <c r="AD328" s="24" t="s">
        <v>233</v>
      </c>
      <c r="AE328" s="24">
        <v>1138629821</v>
      </c>
      <c r="AF328" s="20" t="s">
        <v>1804</v>
      </c>
      <c r="AG328" s="417" t="s">
        <v>2593</v>
      </c>
      <c r="AH328" s="20" t="s">
        <v>1837</v>
      </c>
    </row>
    <row r="329" spans="2:34" ht="20.25" customHeight="1">
      <c r="B329" s="655">
        <v>326</v>
      </c>
      <c r="C329" s="24" t="s">
        <v>2751</v>
      </c>
      <c r="D329" s="24" t="s">
        <v>1905</v>
      </c>
      <c r="E329" s="661" t="s">
        <v>2657</v>
      </c>
      <c r="F329" s="740">
        <v>2022</v>
      </c>
      <c r="G329" s="658" t="s">
        <v>1104</v>
      </c>
      <c r="H329" s="20" t="s">
        <v>2714</v>
      </c>
      <c r="I329" s="24" t="s">
        <v>1724</v>
      </c>
      <c r="J329" s="698" t="s">
        <v>2561</v>
      </c>
      <c r="K329" s="808" t="s">
        <v>2949</v>
      </c>
      <c r="L329" s="772">
        <v>93500000</v>
      </c>
      <c r="M329" s="53">
        <v>90695000</v>
      </c>
      <c r="N329" s="823" t="s">
        <v>2972</v>
      </c>
      <c r="O329" s="823" t="s">
        <v>2972</v>
      </c>
      <c r="P329" s="734"/>
      <c r="Q329" s="734"/>
      <c r="R329" s="734"/>
      <c r="S329" s="14" t="s">
        <v>2851</v>
      </c>
      <c r="T329" s="120">
        <v>44726.734027777777</v>
      </c>
      <c r="U329" s="120">
        <v>44732.458333333336</v>
      </c>
      <c r="V329" s="21" t="s">
        <v>2757</v>
      </c>
      <c r="W329" s="760">
        <v>1</v>
      </c>
      <c r="X329" s="943">
        <v>44764</v>
      </c>
      <c r="Y329" s="942">
        <v>44764</v>
      </c>
      <c r="Z329" s="942">
        <v>44814</v>
      </c>
      <c r="AA329" s="938" t="s">
        <v>2983</v>
      </c>
      <c r="AB329" s="793" t="s">
        <v>2948</v>
      </c>
      <c r="AC329" s="793" t="s">
        <v>2948</v>
      </c>
      <c r="AD329" s="24" t="s">
        <v>1747</v>
      </c>
      <c r="AE329" s="24">
        <v>1518701104</v>
      </c>
      <c r="AF329" s="41" t="s">
        <v>1748</v>
      </c>
      <c r="AG329" s="417" t="s">
        <v>2434</v>
      </c>
      <c r="AH329" s="20" t="s">
        <v>1837</v>
      </c>
    </row>
    <row r="330" spans="2:34" ht="20.25" customHeight="1">
      <c r="B330" s="655">
        <v>327</v>
      </c>
      <c r="C330" s="24" t="s">
        <v>2752</v>
      </c>
      <c r="D330" s="24" t="s">
        <v>2389</v>
      </c>
      <c r="E330" s="661" t="s">
        <v>2658</v>
      </c>
      <c r="F330" s="740">
        <v>2022</v>
      </c>
      <c r="G330" s="658" t="s">
        <v>1134</v>
      </c>
      <c r="H330" s="20" t="s">
        <v>2715</v>
      </c>
      <c r="I330" s="24" t="s">
        <v>1724</v>
      </c>
      <c r="J330" s="698" t="s">
        <v>1296</v>
      </c>
      <c r="K330" s="808" t="s">
        <v>2949</v>
      </c>
      <c r="L330" s="772">
        <v>49900000</v>
      </c>
      <c r="M330" s="53">
        <v>48900000</v>
      </c>
      <c r="N330" s="777" t="s">
        <v>429</v>
      </c>
      <c r="O330" s="777" t="s">
        <v>429</v>
      </c>
      <c r="P330" s="734"/>
      <c r="Q330" s="734"/>
      <c r="R330" s="734"/>
      <c r="S330" s="14" t="s">
        <v>2852</v>
      </c>
      <c r="T330" s="120">
        <v>44726.723611111112</v>
      </c>
      <c r="U330" s="120">
        <v>44739.458333333336</v>
      </c>
      <c r="V330" s="21" t="s">
        <v>2757</v>
      </c>
      <c r="W330" s="760" t="s">
        <v>1250</v>
      </c>
      <c r="X330" s="943">
        <v>44763</v>
      </c>
      <c r="Y330" s="942">
        <v>44774</v>
      </c>
      <c r="Z330" s="942">
        <v>44863</v>
      </c>
      <c r="AA330" s="938" t="s">
        <v>2983</v>
      </c>
      <c r="AB330" s="938" t="s">
        <v>2983</v>
      </c>
      <c r="AC330" s="938" t="s">
        <v>2983</v>
      </c>
      <c r="AD330" s="24" t="s">
        <v>2594</v>
      </c>
      <c r="AE330" s="24">
        <v>8628600042</v>
      </c>
      <c r="AF330" s="20" t="s">
        <v>2596</v>
      </c>
      <c r="AG330" s="417" t="s">
        <v>2595</v>
      </c>
      <c r="AH330" s="20" t="s">
        <v>2483</v>
      </c>
    </row>
    <row r="331" spans="2:34" ht="20.25" customHeight="1">
      <c r="B331" s="655">
        <v>328</v>
      </c>
      <c r="C331" s="24" t="s">
        <v>2751</v>
      </c>
      <c r="D331" s="24" t="s">
        <v>2389</v>
      </c>
      <c r="E331" s="661" t="s">
        <v>2659</v>
      </c>
      <c r="F331" s="740">
        <v>2022</v>
      </c>
      <c r="G331" s="658" t="s">
        <v>1134</v>
      </c>
      <c r="H331" s="20" t="s">
        <v>2716</v>
      </c>
      <c r="I331" s="24" t="s">
        <v>975</v>
      </c>
      <c r="J331" s="698" t="s">
        <v>1296</v>
      </c>
      <c r="K331" s="648" t="s">
        <v>2722</v>
      </c>
      <c r="L331" s="772">
        <v>50000000</v>
      </c>
      <c r="M331" s="53">
        <v>46090000</v>
      </c>
      <c r="N331" s="777" t="s">
        <v>429</v>
      </c>
      <c r="O331" s="777" t="s">
        <v>429</v>
      </c>
      <c r="P331" s="734"/>
      <c r="Q331" s="734"/>
      <c r="R331" s="734"/>
      <c r="S331" s="14" t="s">
        <v>2853</v>
      </c>
      <c r="T331" s="120">
        <v>44726.717361111114</v>
      </c>
      <c r="U331" s="120">
        <v>44739.458333333336</v>
      </c>
      <c r="V331" s="21" t="s">
        <v>2757</v>
      </c>
      <c r="W331" s="760">
        <v>6</v>
      </c>
      <c r="X331" s="943">
        <v>44762</v>
      </c>
      <c r="Y331" s="942">
        <v>44762</v>
      </c>
      <c r="Z331" s="942">
        <v>44941</v>
      </c>
      <c r="AA331" s="938" t="s">
        <v>2983</v>
      </c>
      <c r="AB331" s="938" t="s">
        <v>2983</v>
      </c>
      <c r="AC331" s="938" t="s">
        <v>2983</v>
      </c>
      <c r="AD331" s="24" t="s">
        <v>2597</v>
      </c>
      <c r="AE331" s="24">
        <v>5048211363</v>
      </c>
      <c r="AF331" s="20" t="s">
        <v>2598</v>
      </c>
      <c r="AG331" s="417" t="s">
        <v>2599</v>
      </c>
      <c r="AH331" s="20" t="s">
        <v>1740</v>
      </c>
    </row>
    <row r="332" spans="2:34" ht="20.25" customHeight="1">
      <c r="B332" s="655">
        <v>329</v>
      </c>
      <c r="C332" s="24" t="s">
        <v>2751</v>
      </c>
      <c r="D332" s="24" t="s">
        <v>2344</v>
      </c>
      <c r="E332" s="661" t="s">
        <v>2660</v>
      </c>
      <c r="F332" s="740">
        <v>2022</v>
      </c>
      <c r="G332" s="658" t="s">
        <v>1104</v>
      </c>
      <c r="H332" s="20" t="s">
        <v>2717</v>
      </c>
      <c r="I332" s="24" t="s">
        <v>975</v>
      </c>
      <c r="J332" s="698" t="s">
        <v>2562</v>
      </c>
      <c r="K332" s="648">
        <v>62006125</v>
      </c>
      <c r="L332" s="772">
        <v>61600000</v>
      </c>
      <c r="M332" s="53">
        <v>57530000</v>
      </c>
      <c r="N332" s="823" t="s">
        <v>2972</v>
      </c>
      <c r="O332" s="823" t="s">
        <v>2972</v>
      </c>
      <c r="P332" s="734"/>
      <c r="Q332" s="734"/>
      <c r="R332" s="734"/>
      <c r="S332" s="14" t="s">
        <v>2854</v>
      </c>
      <c r="T332" s="120">
        <v>44748</v>
      </c>
      <c r="U332" s="120">
        <v>44754</v>
      </c>
      <c r="V332" s="21" t="s">
        <v>2768</v>
      </c>
      <c r="W332" s="760">
        <v>54</v>
      </c>
      <c r="X332" s="943">
        <v>44767</v>
      </c>
      <c r="Y332" s="942">
        <v>44767</v>
      </c>
      <c r="Z332" s="942">
        <v>44889</v>
      </c>
      <c r="AA332" s="938" t="s">
        <v>2983</v>
      </c>
      <c r="AB332" s="793" t="s">
        <v>2948</v>
      </c>
      <c r="AC332" s="793" t="s">
        <v>2948</v>
      </c>
      <c r="AD332" s="24" t="s">
        <v>2600</v>
      </c>
      <c r="AE332" s="24">
        <v>1068183313</v>
      </c>
      <c r="AF332" s="20" t="s">
        <v>1812</v>
      </c>
      <c r="AG332" s="417" t="s">
        <v>2601</v>
      </c>
      <c r="AH332" s="20" t="s">
        <v>1740</v>
      </c>
    </row>
    <row r="333" spans="2:34" ht="20.25" customHeight="1">
      <c r="B333" s="655">
        <v>330</v>
      </c>
      <c r="C333" s="24" t="s">
        <v>2752</v>
      </c>
      <c r="D333" s="24" t="s">
        <v>1906</v>
      </c>
      <c r="E333" s="661" t="s">
        <v>2661</v>
      </c>
      <c r="F333" s="740">
        <v>2022</v>
      </c>
      <c r="G333" s="658" t="s">
        <v>1104</v>
      </c>
      <c r="H333" s="20" t="s">
        <v>2718</v>
      </c>
      <c r="I333" s="24" t="s">
        <v>486</v>
      </c>
      <c r="J333" s="698" t="s">
        <v>430</v>
      </c>
      <c r="K333" s="808" t="s">
        <v>2949</v>
      </c>
      <c r="L333" s="772">
        <v>10235000</v>
      </c>
      <c r="M333" s="53">
        <v>10235000</v>
      </c>
      <c r="N333" s="823" t="s">
        <v>2972</v>
      </c>
      <c r="O333" s="823" t="s">
        <v>2972</v>
      </c>
      <c r="P333" s="734"/>
      <c r="Q333" s="734"/>
      <c r="R333" s="734"/>
      <c r="S333" s="622" t="s">
        <v>2388</v>
      </c>
      <c r="T333" s="622" t="s">
        <v>2388</v>
      </c>
      <c r="U333" s="622" t="s">
        <v>2388</v>
      </c>
      <c r="V333" s="755" t="s">
        <v>2388</v>
      </c>
      <c r="W333" s="759" t="s">
        <v>1250</v>
      </c>
      <c r="X333" s="943">
        <v>44769</v>
      </c>
      <c r="Y333" s="548">
        <v>44769</v>
      </c>
      <c r="Z333" s="943">
        <v>44776</v>
      </c>
      <c r="AA333" s="784">
        <v>44776</v>
      </c>
      <c r="AB333" s="793" t="s">
        <v>2948</v>
      </c>
      <c r="AC333" s="793" t="s">
        <v>2948</v>
      </c>
      <c r="AD333" s="24" t="s">
        <v>268</v>
      </c>
      <c r="AE333" s="24">
        <v>1148193049</v>
      </c>
      <c r="AF333" s="20" t="s">
        <v>307</v>
      </c>
      <c r="AG333" s="417" t="s">
        <v>2602</v>
      </c>
      <c r="AH333" s="20" t="s">
        <v>1938</v>
      </c>
    </row>
    <row r="334" spans="2:34" ht="20.25" customHeight="1">
      <c r="B334" s="655">
        <v>331</v>
      </c>
      <c r="C334" s="24" t="s">
        <v>2752</v>
      </c>
      <c r="D334" s="24" t="s">
        <v>1765</v>
      </c>
      <c r="E334" s="661" t="s">
        <v>2730</v>
      </c>
      <c r="F334" s="740">
        <v>2022</v>
      </c>
      <c r="G334" s="701" t="s">
        <v>1134</v>
      </c>
      <c r="H334" s="552" t="s">
        <v>2568</v>
      </c>
      <c r="I334" s="553" t="s">
        <v>1724</v>
      </c>
      <c r="J334" s="698" t="s">
        <v>1296</v>
      </c>
      <c r="K334" s="808" t="s">
        <v>2949</v>
      </c>
      <c r="L334" s="772">
        <v>490350350</v>
      </c>
      <c r="M334" s="614">
        <v>492625930</v>
      </c>
      <c r="N334" s="777" t="s">
        <v>429</v>
      </c>
      <c r="O334" s="777" t="s">
        <v>429</v>
      </c>
      <c r="P334" s="734"/>
      <c r="Q334" s="734"/>
      <c r="R334" s="734"/>
      <c r="S334" s="14" t="s">
        <v>2855</v>
      </c>
      <c r="T334" s="120">
        <v>44736</v>
      </c>
      <c r="U334" s="120">
        <v>44753</v>
      </c>
      <c r="V334" s="21" t="s">
        <v>430</v>
      </c>
      <c r="W334" s="760">
        <v>1</v>
      </c>
      <c r="X334" s="943">
        <v>44774</v>
      </c>
      <c r="Y334" s="548">
        <v>44774</v>
      </c>
      <c r="Z334" s="548">
        <v>44648</v>
      </c>
      <c r="AA334" s="938" t="s">
        <v>2983</v>
      </c>
      <c r="AB334" s="938" t="s">
        <v>2983</v>
      </c>
      <c r="AC334" s="938" t="s">
        <v>2983</v>
      </c>
      <c r="AD334" s="553" t="s">
        <v>2723</v>
      </c>
      <c r="AE334" s="553">
        <v>6748100552</v>
      </c>
      <c r="AF334" s="552" t="s">
        <v>2724</v>
      </c>
      <c r="AG334" s="417" t="s">
        <v>2725</v>
      </c>
      <c r="AH334" s="20" t="s">
        <v>1837</v>
      </c>
    </row>
    <row r="335" spans="2:34" ht="20.25" customHeight="1">
      <c r="B335" s="655">
        <v>332</v>
      </c>
      <c r="C335" s="24" t="s">
        <v>2752</v>
      </c>
      <c r="D335" s="24" t="s">
        <v>2344</v>
      </c>
      <c r="E335" s="661" t="s">
        <v>2731</v>
      </c>
      <c r="F335" s="740">
        <v>2022</v>
      </c>
      <c r="G335" s="701" t="s">
        <v>1134</v>
      </c>
      <c r="H335" s="552" t="s">
        <v>2569</v>
      </c>
      <c r="I335" s="553" t="s">
        <v>1468</v>
      </c>
      <c r="J335" s="698" t="s">
        <v>1296</v>
      </c>
      <c r="K335" s="808" t="s">
        <v>2949</v>
      </c>
      <c r="L335" s="772">
        <v>2471260000</v>
      </c>
      <c r="M335" s="614">
        <v>2298270000</v>
      </c>
      <c r="N335" s="708" t="s">
        <v>429</v>
      </c>
      <c r="O335" s="777" t="s">
        <v>429</v>
      </c>
      <c r="P335" s="734"/>
      <c r="Q335" s="734"/>
      <c r="R335" s="734"/>
      <c r="S335" s="14" t="s">
        <v>2856</v>
      </c>
      <c r="T335" s="120">
        <v>44749</v>
      </c>
      <c r="U335" s="120">
        <v>44760</v>
      </c>
      <c r="V335" s="21" t="s">
        <v>2768</v>
      </c>
      <c r="W335" s="760">
        <v>1</v>
      </c>
      <c r="X335" s="548">
        <v>44781</v>
      </c>
      <c r="Y335" s="548">
        <v>44781</v>
      </c>
      <c r="Z335" s="548">
        <v>44911</v>
      </c>
      <c r="AA335" s="938" t="s">
        <v>2983</v>
      </c>
      <c r="AB335" s="938" t="s">
        <v>2983</v>
      </c>
      <c r="AC335" s="938" t="s">
        <v>2983</v>
      </c>
      <c r="AD335" s="553" t="s">
        <v>259</v>
      </c>
      <c r="AE335" s="553">
        <v>1288636042</v>
      </c>
      <c r="AF335" s="552" t="s">
        <v>296</v>
      </c>
      <c r="AG335" s="417" t="s">
        <v>2405</v>
      </c>
      <c r="AH335" s="20" t="s">
        <v>1837</v>
      </c>
    </row>
    <row r="336" spans="2:34" ht="20.25" customHeight="1">
      <c r="B336" s="655">
        <v>333</v>
      </c>
      <c r="C336" s="24" t="s">
        <v>2752</v>
      </c>
      <c r="D336" s="24" t="s">
        <v>2522</v>
      </c>
      <c r="E336" s="661" t="s">
        <v>2732</v>
      </c>
      <c r="F336" s="740">
        <v>2022</v>
      </c>
      <c r="G336" s="701" t="s">
        <v>1104</v>
      </c>
      <c r="H336" s="552" t="s">
        <v>2719</v>
      </c>
      <c r="I336" s="553" t="s">
        <v>975</v>
      </c>
      <c r="J336" s="698" t="s">
        <v>2562</v>
      </c>
      <c r="K336" s="648">
        <v>44910100</v>
      </c>
      <c r="L336" s="772">
        <v>45012000</v>
      </c>
      <c r="M336" s="614">
        <v>37834920</v>
      </c>
      <c r="N336" s="823" t="s">
        <v>2972</v>
      </c>
      <c r="O336" s="823" t="s">
        <v>2972</v>
      </c>
      <c r="P336" s="734"/>
      <c r="Q336" s="734"/>
      <c r="R336" s="734"/>
      <c r="S336" s="14" t="s">
        <v>2857</v>
      </c>
      <c r="T336" s="120">
        <v>44775</v>
      </c>
      <c r="U336" s="120">
        <v>44781</v>
      </c>
      <c r="V336" s="21" t="s">
        <v>430</v>
      </c>
      <c r="W336" s="760">
        <v>3238</v>
      </c>
      <c r="X336" s="62">
        <v>44789</v>
      </c>
      <c r="Y336" s="548">
        <v>44789</v>
      </c>
      <c r="Z336" s="548">
        <v>44969</v>
      </c>
      <c r="AA336" s="938" t="s">
        <v>2983</v>
      </c>
      <c r="AB336" s="793" t="s">
        <v>2948</v>
      </c>
      <c r="AC336" s="793" t="s">
        <v>2948</v>
      </c>
      <c r="AD336" s="553" t="s">
        <v>2531</v>
      </c>
      <c r="AE336" s="553">
        <v>2091057716</v>
      </c>
      <c r="AF336" s="552" t="s">
        <v>2532</v>
      </c>
      <c r="AG336" s="417" t="s">
        <v>2533</v>
      </c>
      <c r="AH336" s="552" t="s">
        <v>1740</v>
      </c>
    </row>
    <row r="337" spans="9:15" ht="20.25" customHeight="1">
      <c r="I337" s="695"/>
      <c r="J337" s="696"/>
      <c r="K337" s="653"/>
      <c r="L337" s="653"/>
      <c r="M337" s="695"/>
      <c r="N337" s="653"/>
      <c r="O337" s="653"/>
    </row>
    <row r="338" spans="9:15" ht="20.25" customHeight="1">
      <c r="I338" s="653"/>
      <c r="J338" s="697"/>
      <c r="K338" s="653"/>
      <c r="L338" s="653"/>
      <c r="M338" s="653"/>
      <c r="N338" s="653"/>
      <c r="O338" s="653"/>
    </row>
    <row r="339" spans="9:15" ht="20.25" customHeight="1">
      <c r="I339" s="653"/>
      <c r="J339" s="697"/>
      <c r="K339" s="653"/>
      <c r="L339" s="653"/>
      <c r="M339" s="653"/>
      <c r="N339" s="653"/>
      <c r="O339" s="653"/>
    </row>
    <row r="340" spans="9:15" ht="20.25" customHeight="1">
      <c r="I340" s="653"/>
      <c r="J340" s="697"/>
      <c r="K340" s="653"/>
      <c r="L340" s="653"/>
      <c r="M340" s="653"/>
      <c r="N340" s="653"/>
      <c r="O340" s="653"/>
    </row>
    <row r="341" spans="9:15" ht="20.25" customHeight="1">
      <c r="I341" s="653"/>
      <c r="J341" s="697"/>
      <c r="K341" s="653"/>
      <c r="L341" s="653"/>
      <c r="M341" s="653"/>
      <c r="N341" s="653"/>
      <c r="O341" s="653"/>
    </row>
    <row r="342" spans="9:15" ht="20.25" customHeight="1">
      <c r="I342" s="653"/>
      <c r="J342" s="697"/>
      <c r="K342" s="653"/>
      <c r="L342" s="653"/>
      <c r="M342" s="653"/>
      <c r="N342" s="653"/>
      <c r="O342" s="653"/>
    </row>
    <row r="343" spans="9:15" ht="20.25" customHeight="1">
      <c r="I343" s="653"/>
      <c r="J343" s="697"/>
      <c r="K343" s="653"/>
      <c r="L343" s="653"/>
      <c r="M343" s="653"/>
      <c r="N343" s="653"/>
      <c r="O343" s="653"/>
    </row>
    <row r="344" spans="9:15" ht="20.25" customHeight="1">
      <c r="I344" s="653"/>
      <c r="J344" s="697"/>
      <c r="K344" s="653"/>
      <c r="L344" s="653"/>
      <c r="M344" s="653"/>
      <c r="N344" s="653"/>
      <c r="O344" s="653"/>
    </row>
    <row r="345" spans="9:15" ht="20.25" customHeight="1">
      <c r="I345" s="653"/>
      <c r="J345" s="697"/>
      <c r="K345" s="653"/>
      <c r="L345" s="653"/>
      <c r="M345" s="653"/>
      <c r="N345" s="653"/>
      <c r="O345" s="653"/>
    </row>
    <row r="346" spans="9:15" ht="20.25" customHeight="1">
      <c r="I346" s="653"/>
      <c r="J346" s="697"/>
      <c r="K346" s="653"/>
      <c r="L346" s="653"/>
      <c r="M346" s="653"/>
      <c r="N346" s="653"/>
      <c r="O346" s="653"/>
    </row>
    <row r="347" spans="9:15" ht="20.25" customHeight="1">
      <c r="I347" s="653"/>
      <c r="J347" s="697"/>
      <c r="K347" s="653"/>
      <c r="L347" s="653"/>
      <c r="M347" s="653"/>
      <c r="N347" s="653"/>
      <c r="O347" s="653"/>
    </row>
    <row r="348" spans="9:15" ht="20.25" customHeight="1">
      <c r="I348" s="653"/>
      <c r="J348" s="697"/>
      <c r="K348" s="653"/>
      <c r="L348" s="653"/>
      <c r="M348" s="653"/>
      <c r="N348" s="653"/>
      <c r="O348" s="653"/>
    </row>
    <row r="349" spans="9:15" ht="20.25" customHeight="1">
      <c r="I349" s="653"/>
      <c r="J349" s="697"/>
      <c r="K349" s="653"/>
      <c r="L349" s="653"/>
      <c r="M349" s="653"/>
      <c r="N349" s="653"/>
      <c r="O349" s="653"/>
    </row>
    <row r="350" spans="9:15" ht="20.25" customHeight="1">
      <c r="I350" s="653"/>
      <c r="J350" s="697"/>
      <c r="K350" s="653"/>
      <c r="L350" s="653"/>
      <c r="M350" s="653"/>
      <c r="N350" s="653"/>
      <c r="O350" s="653"/>
    </row>
    <row r="351" spans="9:15" ht="20.25" customHeight="1">
      <c r="I351" s="653"/>
      <c r="J351" s="697"/>
      <c r="K351" s="653"/>
      <c r="L351" s="653"/>
      <c r="M351" s="653"/>
      <c r="N351" s="653"/>
      <c r="O351" s="653"/>
    </row>
    <row r="352" spans="9:15" ht="20.25" customHeight="1">
      <c r="I352" s="653"/>
      <c r="J352" s="697"/>
      <c r="K352" s="653"/>
      <c r="L352" s="653"/>
      <c r="M352" s="653"/>
      <c r="N352" s="653"/>
      <c r="O352" s="653"/>
    </row>
    <row r="353" spans="9:15" ht="20.25" customHeight="1">
      <c r="I353" s="653"/>
      <c r="J353" s="653"/>
      <c r="K353" s="653"/>
      <c r="L353" s="653"/>
      <c r="M353" s="653"/>
      <c r="N353" s="653"/>
      <c r="O353" s="653"/>
    </row>
    <row r="354" spans="9:15" ht="20.25" customHeight="1">
      <c r="I354" s="653"/>
      <c r="J354" s="653"/>
      <c r="K354" s="653"/>
      <c r="L354" s="653"/>
      <c r="M354" s="653"/>
      <c r="N354" s="653"/>
      <c r="O354" s="653"/>
    </row>
    <row r="355" spans="9:15" ht="20.25" customHeight="1">
      <c r="I355" s="653"/>
      <c r="J355" s="653"/>
      <c r="K355" s="653"/>
      <c r="L355" s="653"/>
      <c r="M355" s="653"/>
      <c r="N355" s="653"/>
      <c r="O355" s="653"/>
    </row>
    <row r="356" spans="9:15" ht="20.25" customHeight="1">
      <c r="I356" s="653"/>
      <c r="J356" s="653"/>
      <c r="K356" s="653"/>
      <c r="L356" s="653"/>
      <c r="M356" s="653"/>
      <c r="N356" s="653"/>
      <c r="O356" s="653"/>
    </row>
    <row r="357" spans="9:15" ht="20.25" customHeight="1">
      <c r="I357" s="653"/>
      <c r="J357" s="653"/>
      <c r="K357" s="653"/>
      <c r="L357" s="653"/>
      <c r="M357" s="653"/>
      <c r="N357" s="653"/>
      <c r="O357" s="653"/>
    </row>
    <row r="358" spans="9:15" ht="20.25" customHeight="1">
      <c r="I358" s="653"/>
      <c r="J358" s="653"/>
      <c r="K358" s="653"/>
      <c r="L358" s="653"/>
      <c r="M358" s="653"/>
      <c r="N358" s="653"/>
      <c r="O358" s="653"/>
    </row>
    <row r="359" spans="9:15" ht="20.25" customHeight="1">
      <c r="I359" s="653"/>
      <c r="J359" s="653"/>
      <c r="K359" s="653"/>
      <c r="L359" s="653"/>
      <c r="M359" s="653"/>
      <c r="N359" s="653"/>
      <c r="O359" s="653"/>
    </row>
    <row r="360" spans="9:15" ht="20.25" customHeight="1">
      <c r="I360" s="653"/>
      <c r="J360" s="653"/>
      <c r="K360" s="653"/>
      <c r="L360" s="653"/>
      <c r="M360" s="653"/>
      <c r="N360" s="653"/>
      <c r="O360" s="653"/>
    </row>
    <row r="361" spans="9:15" ht="20.25" customHeight="1">
      <c r="I361" s="653"/>
      <c r="J361" s="653"/>
      <c r="K361" s="653"/>
      <c r="L361" s="653"/>
      <c r="M361" s="653"/>
      <c r="N361" s="653"/>
      <c r="O361" s="653"/>
    </row>
    <row r="362" spans="9:15" ht="20.25" customHeight="1">
      <c r="I362" s="653"/>
      <c r="J362" s="653"/>
      <c r="K362" s="653"/>
      <c r="L362" s="653"/>
      <c r="M362" s="653"/>
      <c r="N362" s="653"/>
      <c r="O362" s="653"/>
    </row>
    <row r="363" spans="9:15" ht="20.25" customHeight="1">
      <c r="I363" s="653"/>
      <c r="J363" s="653"/>
      <c r="K363" s="653"/>
      <c r="L363" s="653"/>
      <c r="M363" s="653"/>
      <c r="N363" s="653"/>
      <c r="O363" s="653"/>
    </row>
    <row r="364" spans="9:15" ht="20.25" customHeight="1">
      <c r="I364" s="653"/>
      <c r="J364" s="653"/>
      <c r="K364" s="653"/>
      <c r="L364" s="653"/>
      <c r="M364" s="653"/>
      <c r="N364" s="653"/>
      <c r="O364" s="653"/>
    </row>
  </sheetData>
  <autoFilter ref="B3:AH337" xr:uid="{00000000-0009-0000-0000-000006000000}">
    <sortState ref="B4:AA336">
      <sortCondition ref="B3:B274"/>
    </sortState>
  </autoFilter>
  <mergeCells count="1">
    <mergeCell ref="B1:AH1"/>
  </mergeCells>
  <phoneticPr fontId="1" type="noConversion"/>
  <printOptions horizontalCentered="1"/>
  <pageMargins left="0.70866141732283472" right="0.70866141732283472" top="0.74803149606299213" bottom="0.74803149606299213" header="0.31496062992125984" footer="0.31496062992125984"/>
  <pageSetup paperSize="9" scale="23" fitToHeight="0" orientation="landscape" verticalDpi="3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FFFF00"/>
  </sheetPr>
  <dimension ref="B5:H64"/>
  <sheetViews>
    <sheetView topLeftCell="A28" zoomScale="85" zoomScaleNormal="85" workbookViewId="0">
      <selection activeCell="I99" sqref="I99"/>
    </sheetView>
  </sheetViews>
  <sheetFormatPr defaultRowHeight="16.5"/>
  <cols>
    <col min="2" max="2" width="72.625" customWidth="1"/>
  </cols>
  <sheetData>
    <row r="5" spans="2:8" ht="17.25" thickBot="1">
      <c r="B5">
        <v>1</v>
      </c>
      <c r="C5">
        <v>2</v>
      </c>
      <c r="D5">
        <v>3</v>
      </c>
      <c r="E5" t="s">
        <v>2366</v>
      </c>
      <c r="F5" t="s">
        <v>2385</v>
      </c>
      <c r="G5" t="s">
        <v>2386</v>
      </c>
    </row>
    <row r="6" spans="2:8">
      <c r="B6" s="624" t="s">
        <v>1745</v>
      </c>
      <c r="C6" s="618">
        <v>44229</v>
      </c>
      <c r="D6" s="618">
        <v>44229</v>
      </c>
      <c r="E6" s="635">
        <f t="shared" ref="E6:E37" si="0">DATEDIF(C6,D6,"d")</f>
        <v>0</v>
      </c>
      <c r="F6" t="s">
        <v>2367</v>
      </c>
      <c r="G6" t="s">
        <v>2381</v>
      </c>
      <c r="H6" s="623">
        <f>AVERAGE(E6:E9)</f>
        <v>4</v>
      </c>
    </row>
    <row r="7" spans="2:8">
      <c r="B7" s="625" t="s">
        <v>1101</v>
      </c>
      <c r="C7" s="617">
        <v>44249</v>
      </c>
      <c r="D7" s="617">
        <v>44253</v>
      </c>
      <c r="E7" s="636">
        <f t="shared" si="0"/>
        <v>4</v>
      </c>
      <c r="F7" t="s">
        <v>2367</v>
      </c>
      <c r="G7" t="s">
        <v>2381</v>
      </c>
    </row>
    <row r="8" spans="2:8">
      <c r="B8" s="626" t="s">
        <v>1587</v>
      </c>
      <c r="C8" s="617">
        <v>44265</v>
      </c>
      <c r="D8" s="617">
        <v>44272</v>
      </c>
      <c r="E8" s="636">
        <f t="shared" si="0"/>
        <v>7</v>
      </c>
      <c r="F8" t="s">
        <v>2368</v>
      </c>
      <c r="G8" t="s">
        <v>2381</v>
      </c>
    </row>
    <row r="9" spans="2:8" ht="17.25" thickBot="1">
      <c r="B9" s="627" t="s">
        <v>1370</v>
      </c>
      <c r="C9" s="619">
        <v>44265</v>
      </c>
      <c r="D9" s="619">
        <v>44270</v>
      </c>
      <c r="E9" s="637">
        <f t="shared" si="0"/>
        <v>5</v>
      </c>
      <c r="F9" t="s">
        <v>2368</v>
      </c>
      <c r="G9" t="s">
        <v>2381</v>
      </c>
    </row>
    <row r="10" spans="2:8">
      <c r="B10" s="624" t="s">
        <v>1462</v>
      </c>
      <c r="C10" s="618">
        <v>44288</v>
      </c>
      <c r="D10" s="618">
        <v>44292</v>
      </c>
      <c r="E10" s="638">
        <f t="shared" si="0"/>
        <v>4</v>
      </c>
      <c r="F10" t="s">
        <v>2372</v>
      </c>
      <c r="G10" t="s">
        <v>2382</v>
      </c>
      <c r="H10" s="623">
        <f>AVERAGE(E10:E20)</f>
        <v>7.5454545454545459</v>
      </c>
    </row>
    <row r="11" spans="2:8">
      <c r="B11" s="626" t="s">
        <v>1696</v>
      </c>
      <c r="C11" s="617">
        <v>44301</v>
      </c>
      <c r="D11" s="617">
        <v>44306</v>
      </c>
      <c r="E11" s="639">
        <f t="shared" si="0"/>
        <v>5</v>
      </c>
      <c r="F11" t="s">
        <v>2372</v>
      </c>
      <c r="G11" t="s">
        <v>2382</v>
      </c>
    </row>
    <row r="12" spans="2:8">
      <c r="B12" s="628" t="s">
        <v>1596</v>
      </c>
      <c r="C12" s="620">
        <v>44306</v>
      </c>
      <c r="D12" s="620">
        <v>44309</v>
      </c>
      <c r="E12" s="639">
        <f t="shared" si="0"/>
        <v>3</v>
      </c>
      <c r="F12" t="s">
        <v>2369</v>
      </c>
      <c r="G12" t="s">
        <v>2382</v>
      </c>
    </row>
    <row r="13" spans="2:8">
      <c r="B13" s="626" t="s">
        <v>1331</v>
      </c>
      <c r="C13" s="617">
        <v>44308</v>
      </c>
      <c r="D13" s="617">
        <v>44319</v>
      </c>
      <c r="E13" s="639">
        <f t="shared" si="0"/>
        <v>11</v>
      </c>
      <c r="F13" t="s">
        <v>2369</v>
      </c>
      <c r="G13" t="s">
        <v>2382</v>
      </c>
    </row>
    <row r="14" spans="2:8">
      <c r="B14" s="626" t="s">
        <v>1465</v>
      </c>
      <c r="C14" s="617">
        <v>44314</v>
      </c>
      <c r="D14" s="617">
        <v>44322</v>
      </c>
      <c r="E14" s="639">
        <f t="shared" si="0"/>
        <v>8</v>
      </c>
      <c r="F14" t="s">
        <v>2369</v>
      </c>
      <c r="G14" t="s">
        <v>2382</v>
      </c>
    </row>
    <row r="15" spans="2:8">
      <c r="B15" s="629" t="s">
        <v>1131</v>
      </c>
      <c r="C15" s="617">
        <v>44328</v>
      </c>
      <c r="D15" s="617">
        <v>44330</v>
      </c>
      <c r="E15" s="639">
        <f t="shared" si="0"/>
        <v>2</v>
      </c>
      <c r="F15" t="s">
        <v>2373</v>
      </c>
      <c r="G15" t="s">
        <v>2382</v>
      </c>
    </row>
    <row r="16" spans="2:8">
      <c r="B16" s="626" t="s">
        <v>1606</v>
      </c>
      <c r="C16" s="617">
        <v>44328</v>
      </c>
      <c r="D16" s="617">
        <v>44337</v>
      </c>
      <c r="E16" s="639">
        <f t="shared" si="0"/>
        <v>9</v>
      </c>
      <c r="F16" t="s">
        <v>2373</v>
      </c>
      <c r="G16" t="s">
        <v>2382</v>
      </c>
    </row>
    <row r="17" spans="2:8">
      <c r="B17" s="626" t="s">
        <v>1769</v>
      </c>
      <c r="C17" s="617">
        <v>44341</v>
      </c>
      <c r="D17" s="617">
        <v>44371</v>
      </c>
      <c r="E17" s="639">
        <f t="shared" si="0"/>
        <v>30</v>
      </c>
      <c r="F17" t="s">
        <v>2370</v>
      </c>
      <c r="G17" t="s">
        <v>2382</v>
      </c>
    </row>
    <row r="18" spans="2:8">
      <c r="B18" s="626" t="s">
        <v>1730</v>
      </c>
      <c r="C18" s="617">
        <v>44343</v>
      </c>
      <c r="D18" s="617">
        <v>44343</v>
      </c>
      <c r="E18" s="639">
        <f t="shared" si="0"/>
        <v>0</v>
      </c>
      <c r="F18" t="s">
        <v>2370</v>
      </c>
      <c r="G18" t="s">
        <v>2382</v>
      </c>
    </row>
    <row r="19" spans="2:8">
      <c r="B19" s="626" t="s">
        <v>1622</v>
      </c>
      <c r="C19" s="620">
        <v>44369</v>
      </c>
      <c r="D19" s="620">
        <v>44375</v>
      </c>
      <c r="E19" s="639">
        <f t="shared" si="0"/>
        <v>6</v>
      </c>
      <c r="F19" t="s">
        <v>2374</v>
      </c>
      <c r="G19" t="s">
        <v>2382</v>
      </c>
    </row>
    <row r="20" spans="2:8" ht="17.25" thickBot="1">
      <c r="B20" s="627" t="s">
        <v>1680</v>
      </c>
      <c r="C20" s="619">
        <v>44372</v>
      </c>
      <c r="D20" s="619">
        <v>44377</v>
      </c>
      <c r="E20" s="640">
        <f t="shared" si="0"/>
        <v>5</v>
      </c>
      <c r="F20" t="s">
        <v>2374</v>
      </c>
      <c r="G20" t="s">
        <v>2382</v>
      </c>
    </row>
    <row r="21" spans="2:8">
      <c r="B21" s="624" t="s">
        <v>1669</v>
      </c>
      <c r="C21" s="618">
        <v>44378</v>
      </c>
      <c r="D21" s="618">
        <v>44397</v>
      </c>
      <c r="E21" s="641">
        <f t="shared" si="0"/>
        <v>19</v>
      </c>
      <c r="F21" t="s">
        <v>2376</v>
      </c>
      <c r="G21" t="s">
        <v>2383</v>
      </c>
      <c r="H21" s="623">
        <f>AVERAGE(E21:E30)</f>
        <v>17</v>
      </c>
    </row>
    <row r="22" spans="2:8">
      <c r="B22" s="626" t="s">
        <v>1681</v>
      </c>
      <c r="C22" s="617">
        <v>44378</v>
      </c>
      <c r="D22" s="617">
        <v>44386</v>
      </c>
      <c r="E22" s="642">
        <f t="shared" si="0"/>
        <v>8</v>
      </c>
      <c r="F22" t="s">
        <v>2376</v>
      </c>
      <c r="G22" t="s">
        <v>2383</v>
      </c>
    </row>
    <row r="23" spans="2:8">
      <c r="B23" s="626" t="s">
        <v>1710</v>
      </c>
      <c r="C23" s="620">
        <v>44379</v>
      </c>
      <c r="D23" s="620">
        <v>44398</v>
      </c>
      <c r="E23" s="642">
        <f t="shared" si="0"/>
        <v>19</v>
      </c>
      <c r="F23" t="s">
        <v>2371</v>
      </c>
      <c r="G23" t="s">
        <v>2383</v>
      </c>
    </row>
    <row r="24" spans="2:8">
      <c r="B24" s="626" t="s">
        <v>1615</v>
      </c>
      <c r="C24" s="620">
        <v>44379</v>
      </c>
      <c r="D24" s="620">
        <v>44406</v>
      </c>
      <c r="E24" s="642">
        <f t="shared" si="0"/>
        <v>27</v>
      </c>
      <c r="F24" t="s">
        <v>2371</v>
      </c>
      <c r="G24" t="s">
        <v>2383</v>
      </c>
    </row>
    <row r="25" spans="2:8">
      <c r="B25" s="626" t="s">
        <v>1674</v>
      </c>
      <c r="C25" s="617">
        <v>44385</v>
      </c>
      <c r="D25" s="617">
        <v>44397</v>
      </c>
      <c r="E25" s="642">
        <f t="shared" si="0"/>
        <v>12</v>
      </c>
      <c r="F25" t="s">
        <v>2371</v>
      </c>
      <c r="G25" t="s">
        <v>2383</v>
      </c>
    </row>
    <row r="26" spans="2:8">
      <c r="B26" s="626" t="s">
        <v>1741</v>
      </c>
      <c r="C26" s="616">
        <v>44390</v>
      </c>
      <c r="D26" s="617">
        <v>44421</v>
      </c>
      <c r="E26" s="642">
        <f t="shared" si="0"/>
        <v>31</v>
      </c>
      <c r="F26" t="s">
        <v>2371</v>
      </c>
      <c r="G26" t="s">
        <v>2383</v>
      </c>
    </row>
    <row r="27" spans="2:8">
      <c r="B27" s="626" t="s">
        <v>1628</v>
      </c>
      <c r="C27" s="617">
        <v>44447</v>
      </c>
      <c r="D27" s="617">
        <v>44456</v>
      </c>
      <c r="E27" s="642">
        <f t="shared" si="0"/>
        <v>9</v>
      </c>
      <c r="F27" t="s">
        <v>2377</v>
      </c>
      <c r="G27" t="s">
        <v>2383</v>
      </c>
    </row>
    <row r="28" spans="2:8">
      <c r="B28" s="626" t="s">
        <v>1841</v>
      </c>
      <c r="C28" s="617">
        <v>44447</v>
      </c>
      <c r="D28" s="617">
        <v>44456</v>
      </c>
      <c r="E28" s="642">
        <f t="shared" si="0"/>
        <v>9</v>
      </c>
      <c r="F28" t="s">
        <v>2377</v>
      </c>
      <c r="G28" t="s">
        <v>2383</v>
      </c>
    </row>
    <row r="29" spans="2:8">
      <c r="B29" s="626" t="s">
        <v>1862</v>
      </c>
      <c r="C29" s="616">
        <v>44454</v>
      </c>
      <c r="D29" s="620">
        <v>44487</v>
      </c>
      <c r="E29" s="642">
        <f t="shared" si="0"/>
        <v>33</v>
      </c>
      <c r="F29" t="s">
        <v>2377</v>
      </c>
      <c r="G29" t="s">
        <v>2383</v>
      </c>
    </row>
    <row r="30" spans="2:8" ht="17.25" thickBot="1">
      <c r="B30" s="627" t="s">
        <v>1858</v>
      </c>
      <c r="C30" s="619">
        <v>44463</v>
      </c>
      <c r="D30" s="619">
        <v>44466</v>
      </c>
      <c r="E30" s="643">
        <f t="shared" si="0"/>
        <v>3</v>
      </c>
      <c r="F30" t="s">
        <v>2377</v>
      </c>
      <c r="G30" t="s">
        <v>2383</v>
      </c>
    </row>
    <row r="31" spans="2:8">
      <c r="B31" s="630" t="s">
        <v>1900</v>
      </c>
      <c r="C31" s="631">
        <v>44489</v>
      </c>
      <c r="D31" s="631">
        <v>44497</v>
      </c>
      <c r="E31" s="644">
        <f t="shared" si="0"/>
        <v>8</v>
      </c>
      <c r="F31" t="s">
        <v>2378</v>
      </c>
      <c r="G31" t="s">
        <v>2384</v>
      </c>
      <c r="H31" s="623">
        <f>AVERAGE(E31:E64)</f>
        <v>2.8529411764705883</v>
      </c>
    </row>
    <row r="32" spans="2:8">
      <c r="B32" s="626" t="s">
        <v>1761</v>
      </c>
      <c r="C32" s="617">
        <v>44495</v>
      </c>
      <c r="D32" s="617">
        <v>44497</v>
      </c>
      <c r="E32" s="645">
        <f t="shared" si="0"/>
        <v>2</v>
      </c>
      <c r="F32" t="s">
        <v>2378</v>
      </c>
      <c r="G32" t="s">
        <v>2384</v>
      </c>
    </row>
    <row r="33" spans="2:7">
      <c r="B33" s="626" t="s">
        <v>1869</v>
      </c>
      <c r="C33" s="617">
        <v>44496</v>
      </c>
      <c r="D33" s="617">
        <v>44497</v>
      </c>
      <c r="E33" s="645">
        <f t="shared" si="0"/>
        <v>1</v>
      </c>
      <c r="F33" t="s">
        <v>2378</v>
      </c>
      <c r="G33" t="s">
        <v>2384</v>
      </c>
    </row>
    <row r="34" spans="2:7">
      <c r="B34" s="632" t="s">
        <v>1894</v>
      </c>
      <c r="C34" s="617">
        <v>44496</v>
      </c>
      <c r="D34" s="617">
        <v>44498</v>
      </c>
      <c r="E34" s="645">
        <f t="shared" si="0"/>
        <v>2</v>
      </c>
      <c r="F34" t="s">
        <v>2378</v>
      </c>
      <c r="G34" t="s">
        <v>2384</v>
      </c>
    </row>
    <row r="35" spans="2:7">
      <c r="B35" s="626" t="s">
        <v>1890</v>
      </c>
      <c r="C35" s="617">
        <v>44512</v>
      </c>
      <c r="D35" s="617">
        <v>44518</v>
      </c>
      <c r="E35" s="646">
        <f t="shared" si="0"/>
        <v>6</v>
      </c>
      <c r="F35" t="s">
        <v>2379</v>
      </c>
      <c r="G35" t="s">
        <v>2384</v>
      </c>
    </row>
    <row r="36" spans="2:7">
      <c r="B36" s="626" t="s">
        <v>1752</v>
      </c>
      <c r="C36" s="620">
        <v>44515</v>
      </c>
      <c r="D36" s="620">
        <v>44518</v>
      </c>
      <c r="E36" s="645">
        <f t="shared" si="0"/>
        <v>3</v>
      </c>
      <c r="F36" t="s">
        <v>2379</v>
      </c>
      <c r="G36" t="s">
        <v>2384</v>
      </c>
    </row>
    <row r="37" spans="2:7">
      <c r="B37" s="632" t="s">
        <v>1918</v>
      </c>
      <c r="C37" s="617">
        <v>44519</v>
      </c>
      <c r="D37" s="617">
        <v>44523</v>
      </c>
      <c r="E37" s="645">
        <f t="shared" si="0"/>
        <v>4</v>
      </c>
      <c r="F37" t="s">
        <v>2379</v>
      </c>
      <c r="G37" t="s">
        <v>2384</v>
      </c>
    </row>
    <row r="38" spans="2:7">
      <c r="B38" s="632" t="s">
        <v>1898</v>
      </c>
      <c r="C38" s="617">
        <v>44525</v>
      </c>
      <c r="D38" s="617">
        <v>44529</v>
      </c>
      <c r="E38" s="645">
        <f t="shared" ref="E38:E64" si="1">DATEDIF(C38,D38,"d")</f>
        <v>4</v>
      </c>
      <c r="F38" t="s">
        <v>2379</v>
      </c>
      <c r="G38" t="s">
        <v>2384</v>
      </c>
    </row>
    <row r="39" spans="2:7">
      <c r="B39" s="632" t="s">
        <v>1913</v>
      </c>
      <c r="C39" s="617">
        <v>44525</v>
      </c>
      <c r="D39" s="617">
        <v>44529</v>
      </c>
      <c r="E39" s="645">
        <f t="shared" si="1"/>
        <v>4</v>
      </c>
      <c r="F39" t="s">
        <v>2379</v>
      </c>
      <c r="G39" t="s">
        <v>2384</v>
      </c>
    </row>
    <row r="40" spans="2:7">
      <c r="B40" s="626" t="s">
        <v>1619</v>
      </c>
      <c r="C40" s="617">
        <v>44532</v>
      </c>
      <c r="D40" s="617">
        <v>44536</v>
      </c>
      <c r="E40" s="645">
        <f t="shared" si="1"/>
        <v>4</v>
      </c>
      <c r="F40" t="s">
        <v>2380</v>
      </c>
      <c r="G40" t="s">
        <v>2384</v>
      </c>
    </row>
    <row r="41" spans="2:7">
      <c r="B41" s="626" t="s">
        <v>1742</v>
      </c>
      <c r="C41" s="617">
        <v>44532</v>
      </c>
      <c r="D41" s="617">
        <v>44536</v>
      </c>
      <c r="E41" s="645">
        <f t="shared" si="1"/>
        <v>4</v>
      </c>
      <c r="F41" t="s">
        <v>2380</v>
      </c>
      <c r="G41" t="s">
        <v>2384</v>
      </c>
    </row>
    <row r="42" spans="2:7">
      <c r="B42" s="632" t="s">
        <v>1928</v>
      </c>
      <c r="C42" s="617">
        <v>44539</v>
      </c>
      <c r="D42" s="617">
        <v>44543</v>
      </c>
      <c r="E42" s="645">
        <f t="shared" si="1"/>
        <v>4</v>
      </c>
      <c r="F42" t="s">
        <v>2375</v>
      </c>
      <c r="G42" t="s">
        <v>2384</v>
      </c>
    </row>
    <row r="43" spans="2:7">
      <c r="B43" s="632" t="s">
        <v>1908</v>
      </c>
      <c r="C43" s="617">
        <v>44540</v>
      </c>
      <c r="D43" s="617">
        <v>44543</v>
      </c>
      <c r="E43" s="645">
        <f t="shared" si="1"/>
        <v>3</v>
      </c>
      <c r="F43" t="s">
        <v>2375</v>
      </c>
      <c r="G43" t="s">
        <v>2384</v>
      </c>
    </row>
    <row r="44" spans="2:7">
      <c r="B44" s="626" t="s">
        <v>1642</v>
      </c>
      <c r="C44" s="620">
        <v>44543</v>
      </c>
      <c r="D44" s="620">
        <v>44546</v>
      </c>
      <c r="E44" s="645">
        <f t="shared" si="1"/>
        <v>3</v>
      </c>
      <c r="F44" t="s">
        <v>2375</v>
      </c>
      <c r="G44" t="s">
        <v>2384</v>
      </c>
    </row>
    <row r="45" spans="2:7">
      <c r="B45" s="632" t="s">
        <v>1946</v>
      </c>
      <c r="C45" s="617">
        <v>44545</v>
      </c>
      <c r="D45" s="615">
        <v>44546</v>
      </c>
      <c r="E45" s="645">
        <f t="shared" si="1"/>
        <v>1</v>
      </c>
      <c r="F45" t="s">
        <v>2375</v>
      </c>
      <c r="G45" t="s">
        <v>2384</v>
      </c>
    </row>
    <row r="46" spans="2:7">
      <c r="B46" s="632" t="s">
        <v>1926</v>
      </c>
      <c r="C46" s="617">
        <v>44551</v>
      </c>
      <c r="D46" s="617">
        <v>44553</v>
      </c>
      <c r="E46" s="645">
        <f t="shared" si="1"/>
        <v>2</v>
      </c>
      <c r="F46" t="s">
        <v>2375</v>
      </c>
      <c r="G46" t="s">
        <v>2384</v>
      </c>
    </row>
    <row r="47" spans="2:7">
      <c r="B47" s="628" t="s">
        <v>1467</v>
      </c>
      <c r="C47" s="617">
        <v>44552</v>
      </c>
      <c r="D47" s="617">
        <v>44553</v>
      </c>
      <c r="E47" s="645">
        <f t="shared" si="1"/>
        <v>1</v>
      </c>
      <c r="F47" t="s">
        <v>2375</v>
      </c>
      <c r="G47" t="s">
        <v>2384</v>
      </c>
    </row>
    <row r="48" spans="2:7">
      <c r="B48" s="632" t="s">
        <v>2301</v>
      </c>
      <c r="C48" s="617">
        <v>44552</v>
      </c>
      <c r="D48" s="617">
        <v>44557</v>
      </c>
      <c r="E48" s="646">
        <f t="shared" si="1"/>
        <v>5</v>
      </c>
      <c r="F48" t="s">
        <v>2375</v>
      </c>
      <c r="G48" t="s">
        <v>2384</v>
      </c>
    </row>
    <row r="49" spans="2:7">
      <c r="B49" s="626" t="s">
        <v>1637</v>
      </c>
      <c r="C49" s="617">
        <v>44553</v>
      </c>
      <c r="D49" s="617">
        <v>44557</v>
      </c>
      <c r="E49" s="645">
        <f t="shared" si="1"/>
        <v>4</v>
      </c>
      <c r="F49" t="s">
        <v>2375</v>
      </c>
      <c r="G49" t="s">
        <v>2384</v>
      </c>
    </row>
    <row r="50" spans="2:7">
      <c r="B50" s="626" t="s">
        <v>1789</v>
      </c>
      <c r="C50" s="617">
        <v>44553</v>
      </c>
      <c r="D50" s="617">
        <v>44557</v>
      </c>
      <c r="E50" s="645">
        <f t="shared" si="1"/>
        <v>4</v>
      </c>
      <c r="F50" t="s">
        <v>2375</v>
      </c>
      <c r="G50" t="s">
        <v>2384</v>
      </c>
    </row>
    <row r="51" spans="2:7">
      <c r="B51" s="632" t="s">
        <v>1948</v>
      </c>
      <c r="C51" s="617">
        <v>44553</v>
      </c>
      <c r="D51" s="617">
        <v>44557</v>
      </c>
      <c r="E51" s="645">
        <f t="shared" si="1"/>
        <v>4</v>
      </c>
      <c r="F51" t="s">
        <v>2375</v>
      </c>
      <c r="G51" t="s">
        <v>2384</v>
      </c>
    </row>
    <row r="52" spans="2:7">
      <c r="B52" s="626" t="s">
        <v>1749</v>
      </c>
      <c r="C52" s="617">
        <v>44554</v>
      </c>
      <c r="D52" s="617">
        <v>44557</v>
      </c>
      <c r="E52" s="645">
        <f t="shared" si="1"/>
        <v>3</v>
      </c>
      <c r="F52" t="s">
        <v>2375</v>
      </c>
      <c r="G52" t="s">
        <v>2384</v>
      </c>
    </row>
    <row r="53" spans="2:7">
      <c r="B53" s="626" t="s">
        <v>1751</v>
      </c>
      <c r="C53" s="617">
        <v>44554</v>
      </c>
      <c r="D53" s="617">
        <v>44557</v>
      </c>
      <c r="E53" s="645">
        <f t="shared" si="1"/>
        <v>3</v>
      </c>
      <c r="F53" t="s">
        <v>2375</v>
      </c>
      <c r="G53" t="s">
        <v>2384</v>
      </c>
    </row>
    <row r="54" spans="2:7">
      <c r="B54" s="632" t="s">
        <v>1912</v>
      </c>
      <c r="C54" s="617">
        <v>44557</v>
      </c>
      <c r="D54" s="617">
        <v>44558</v>
      </c>
      <c r="E54" s="645">
        <f t="shared" si="1"/>
        <v>1</v>
      </c>
      <c r="F54" t="s">
        <v>2375</v>
      </c>
      <c r="G54" t="s">
        <v>2384</v>
      </c>
    </row>
    <row r="55" spans="2:7">
      <c r="B55" s="625" t="s">
        <v>1695</v>
      </c>
      <c r="C55" s="617">
        <v>44558</v>
      </c>
      <c r="D55" s="617">
        <v>44559</v>
      </c>
      <c r="E55" s="645">
        <f t="shared" si="1"/>
        <v>1</v>
      </c>
      <c r="F55" t="s">
        <v>2375</v>
      </c>
      <c r="G55" t="s">
        <v>2384</v>
      </c>
    </row>
    <row r="56" spans="2:7">
      <c r="B56" s="632" t="s">
        <v>1924</v>
      </c>
      <c r="C56" s="617">
        <v>44558</v>
      </c>
      <c r="D56" s="615">
        <v>44561</v>
      </c>
      <c r="E56" s="645">
        <f t="shared" si="1"/>
        <v>3</v>
      </c>
      <c r="F56" t="s">
        <v>2375</v>
      </c>
      <c r="G56" t="s">
        <v>2384</v>
      </c>
    </row>
    <row r="57" spans="2:7">
      <c r="B57" s="632" t="s">
        <v>2300</v>
      </c>
      <c r="C57" s="617">
        <v>44558</v>
      </c>
      <c r="D57" s="617">
        <v>44559</v>
      </c>
      <c r="E57" s="645">
        <f t="shared" si="1"/>
        <v>1</v>
      </c>
      <c r="F57" t="s">
        <v>2375</v>
      </c>
      <c r="G57" t="s">
        <v>2384</v>
      </c>
    </row>
    <row r="58" spans="2:7">
      <c r="B58" s="632" t="s">
        <v>2321</v>
      </c>
      <c r="C58" s="617">
        <v>44558</v>
      </c>
      <c r="D58" s="617">
        <v>44559</v>
      </c>
      <c r="E58" s="645">
        <f t="shared" si="1"/>
        <v>1</v>
      </c>
      <c r="F58" t="s">
        <v>2375</v>
      </c>
      <c r="G58" t="s">
        <v>2384</v>
      </c>
    </row>
    <row r="59" spans="2:7">
      <c r="B59" s="632" t="s">
        <v>1925</v>
      </c>
      <c r="C59" s="617">
        <v>44559</v>
      </c>
      <c r="D59" s="615">
        <v>44561</v>
      </c>
      <c r="E59" s="645">
        <f t="shared" si="1"/>
        <v>2</v>
      </c>
      <c r="F59" t="s">
        <v>2375</v>
      </c>
      <c r="G59" t="s">
        <v>2384</v>
      </c>
    </row>
    <row r="60" spans="2:7">
      <c r="B60" s="632" t="s">
        <v>1932</v>
      </c>
      <c r="C60" s="617">
        <v>44559</v>
      </c>
      <c r="D60" s="617">
        <v>44561</v>
      </c>
      <c r="E60" s="645">
        <f t="shared" si="1"/>
        <v>2</v>
      </c>
      <c r="F60" t="s">
        <v>2375</v>
      </c>
      <c r="G60" t="s">
        <v>2384</v>
      </c>
    </row>
    <row r="61" spans="2:7">
      <c r="B61" s="632" t="s">
        <v>1917</v>
      </c>
      <c r="C61" s="617">
        <v>44559</v>
      </c>
      <c r="D61" s="615">
        <v>44561</v>
      </c>
      <c r="E61" s="645">
        <f t="shared" si="1"/>
        <v>2</v>
      </c>
      <c r="F61" t="s">
        <v>2375</v>
      </c>
      <c r="G61" t="s">
        <v>2384</v>
      </c>
    </row>
    <row r="62" spans="2:7">
      <c r="B62" s="632" t="s">
        <v>1907</v>
      </c>
      <c r="C62" s="617">
        <v>44559</v>
      </c>
      <c r="D62" s="617">
        <v>44561</v>
      </c>
      <c r="E62" s="645">
        <f t="shared" si="1"/>
        <v>2</v>
      </c>
      <c r="F62" t="s">
        <v>2375</v>
      </c>
      <c r="G62" t="s">
        <v>2384</v>
      </c>
    </row>
    <row r="63" spans="2:7">
      <c r="B63" s="632" t="s">
        <v>2299</v>
      </c>
      <c r="C63" s="617">
        <v>44559</v>
      </c>
      <c r="D63" s="617">
        <v>44561</v>
      </c>
      <c r="E63" s="645">
        <f t="shared" si="1"/>
        <v>2</v>
      </c>
      <c r="F63" t="s">
        <v>2375</v>
      </c>
      <c r="G63" t="s">
        <v>2384</v>
      </c>
    </row>
    <row r="64" spans="2:7" ht="17.25" thickBot="1">
      <c r="B64" s="633" t="s">
        <v>1942</v>
      </c>
      <c r="C64" s="634">
        <v>44560</v>
      </c>
      <c r="D64" s="634">
        <v>44561</v>
      </c>
      <c r="E64" s="647">
        <f t="shared" si="1"/>
        <v>1</v>
      </c>
      <c r="F64" t="s">
        <v>2375</v>
      </c>
      <c r="G64" t="s">
        <v>2384</v>
      </c>
    </row>
  </sheetData>
  <autoFilter ref="B5:G5" xr:uid="{00000000-0009-0000-0000-000007000000}"/>
  <phoneticPr fontId="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filterMode="1">
    <tabColor rgb="FFFFFF00"/>
    <pageSetUpPr fitToPage="1"/>
  </sheetPr>
  <dimension ref="B1:S244"/>
  <sheetViews>
    <sheetView view="pageBreakPreview" zoomScale="70" zoomScaleNormal="70" zoomScaleSheetLayoutView="70" workbookViewId="0">
      <pane xSplit="7" ySplit="3" topLeftCell="H4" activePane="bottomRight" state="frozen"/>
      <selection activeCell="I99" sqref="I99"/>
      <selection pane="topRight" activeCell="I99" sqref="I99"/>
      <selection pane="bottomLeft" activeCell="I99" sqref="I99"/>
      <selection pane="bottomRight" activeCell="I99" sqref="I99"/>
    </sheetView>
  </sheetViews>
  <sheetFormatPr defaultRowHeight="20.25" customHeight="1"/>
  <cols>
    <col min="1" max="1" width="1.375" style="540" customWidth="1"/>
    <col min="2" max="3" width="6.625" style="540" customWidth="1"/>
    <col min="4" max="4" width="7.375" style="540" bestFit="1" customWidth="1"/>
    <col min="5" max="6" width="12.125" style="540" customWidth="1"/>
    <col min="7" max="7" width="59.25" style="540" customWidth="1"/>
    <col min="8" max="9" width="14.375" style="540" customWidth="1"/>
    <col min="10" max="10" width="14.625" style="540" bestFit="1" customWidth="1"/>
    <col min="11" max="13" width="13.25" style="540" customWidth="1"/>
    <col min="14" max="14" width="9" style="545" customWidth="1"/>
    <col min="15" max="15" width="13.375" style="545" customWidth="1"/>
    <col min="16" max="16" width="22.625" style="540" customWidth="1"/>
    <col min="17" max="17" width="48.625" style="540" customWidth="1"/>
    <col min="18" max="18" width="1.375" style="540" customWidth="1"/>
    <col min="19" max="16384" width="9" style="540"/>
  </cols>
  <sheetData>
    <row r="1" spans="2:17" ht="41.25" customHeight="1">
      <c r="B1" s="1002" t="s">
        <v>1888</v>
      </c>
      <c r="C1" s="1002"/>
      <c r="D1" s="1002"/>
      <c r="E1" s="1002"/>
      <c r="F1" s="1002"/>
      <c r="G1" s="1002"/>
      <c r="H1" s="1002"/>
      <c r="I1" s="1002"/>
      <c r="J1" s="1002"/>
      <c r="K1" s="1002"/>
      <c r="L1" s="1002"/>
      <c r="M1" s="1002"/>
      <c r="N1" s="1002"/>
      <c r="O1" s="1002"/>
      <c r="P1" s="1002"/>
      <c r="Q1" s="1002"/>
    </row>
    <row r="2" spans="2:17" ht="16.5"/>
    <row r="3" spans="2:17" s="545" customFormat="1" ht="20.25" customHeight="1">
      <c r="B3" s="544" t="s">
        <v>1543</v>
      </c>
      <c r="C3" s="544" t="s">
        <v>1543</v>
      </c>
      <c r="D3" s="544" t="s">
        <v>1543</v>
      </c>
      <c r="E3" s="544" t="s">
        <v>1382</v>
      </c>
      <c r="F3" s="544"/>
      <c r="G3" s="544" t="s">
        <v>1343</v>
      </c>
      <c r="H3" s="544" t="s">
        <v>1851</v>
      </c>
      <c r="I3" s="544" t="s">
        <v>1852</v>
      </c>
      <c r="J3" s="544" t="s">
        <v>1347</v>
      </c>
      <c r="K3" s="544" t="s">
        <v>1308</v>
      </c>
      <c r="L3" s="544" t="s">
        <v>1820</v>
      </c>
      <c r="M3" s="544" t="s">
        <v>1821</v>
      </c>
      <c r="N3" s="544" t="s">
        <v>1348</v>
      </c>
      <c r="O3" s="544" t="s">
        <v>1822</v>
      </c>
      <c r="P3" s="544" t="s">
        <v>1823</v>
      </c>
      <c r="Q3" s="544" t="s">
        <v>1819</v>
      </c>
    </row>
    <row r="4" spans="2:17" ht="20.25" hidden="1" customHeight="1">
      <c r="B4" s="556">
        <v>1</v>
      </c>
      <c r="C4" s="561">
        <v>1</v>
      </c>
      <c r="D4" s="24" t="s">
        <v>74</v>
      </c>
      <c r="E4" s="554" t="s">
        <v>1791</v>
      </c>
      <c r="F4" s="564" t="s">
        <v>1134</v>
      </c>
      <c r="G4" s="41" t="s">
        <v>12</v>
      </c>
      <c r="H4" s="14" t="s">
        <v>76</v>
      </c>
      <c r="I4" s="14" t="s">
        <v>76</v>
      </c>
      <c r="J4" s="53">
        <v>15840000</v>
      </c>
      <c r="K4" s="120">
        <v>43101</v>
      </c>
      <c r="L4" s="120">
        <v>43101</v>
      </c>
      <c r="M4" s="120">
        <v>43465</v>
      </c>
      <c r="N4" s="14" t="s">
        <v>120</v>
      </c>
      <c r="O4" s="1">
        <v>1283283917</v>
      </c>
      <c r="P4" s="546" t="s">
        <v>11</v>
      </c>
      <c r="Q4" s="20" t="s">
        <v>1797</v>
      </c>
    </row>
    <row r="5" spans="2:17" ht="20.25" hidden="1" customHeight="1">
      <c r="B5" s="556">
        <v>2</v>
      </c>
      <c r="C5" s="561">
        <v>2</v>
      </c>
      <c r="D5" s="24" t="s">
        <v>74</v>
      </c>
      <c r="E5" s="76" t="s">
        <v>1792</v>
      </c>
      <c r="F5" s="421" t="s">
        <v>1134</v>
      </c>
      <c r="G5" s="42" t="s">
        <v>878</v>
      </c>
      <c r="H5" s="14" t="s">
        <v>76</v>
      </c>
      <c r="I5" s="14" t="s">
        <v>76</v>
      </c>
      <c r="J5" s="53">
        <v>5390000</v>
      </c>
      <c r="K5" s="128">
        <v>43123</v>
      </c>
      <c r="L5" s="128">
        <v>43123</v>
      </c>
      <c r="M5" s="128">
        <v>43195</v>
      </c>
      <c r="N5" s="127" t="s">
        <v>121</v>
      </c>
      <c r="O5" s="1">
        <v>2118173932</v>
      </c>
      <c r="P5" s="546" t="s">
        <v>145</v>
      </c>
      <c r="Q5" s="20" t="s">
        <v>1797</v>
      </c>
    </row>
    <row r="6" spans="2:17" ht="20.25" hidden="1" customHeight="1">
      <c r="B6" s="556">
        <v>3</v>
      </c>
      <c r="C6" s="561">
        <v>3</v>
      </c>
      <c r="D6" s="24" t="s">
        <v>56</v>
      </c>
      <c r="E6" s="554" t="s">
        <v>734</v>
      </c>
      <c r="F6" s="564" t="s">
        <v>1104</v>
      </c>
      <c r="G6" s="42" t="s">
        <v>879</v>
      </c>
      <c r="H6" s="14" t="s">
        <v>76</v>
      </c>
      <c r="I6" s="14" t="s">
        <v>76</v>
      </c>
      <c r="J6" s="53">
        <v>6773870</v>
      </c>
      <c r="K6" s="128">
        <v>43138</v>
      </c>
      <c r="L6" s="128">
        <v>43138</v>
      </c>
      <c r="M6" s="128">
        <v>43138</v>
      </c>
      <c r="N6" s="127" t="s">
        <v>122</v>
      </c>
      <c r="O6" s="1">
        <v>1058742311</v>
      </c>
      <c r="P6" s="546" t="s">
        <v>146</v>
      </c>
      <c r="Q6" s="20" t="s">
        <v>1797</v>
      </c>
    </row>
    <row r="7" spans="2:17" ht="20.25" hidden="1" customHeight="1">
      <c r="B7" s="556">
        <v>4</v>
      </c>
      <c r="C7" s="561">
        <v>4</v>
      </c>
      <c r="D7" s="24" t="s">
        <v>56</v>
      </c>
      <c r="E7" s="76" t="s">
        <v>735</v>
      </c>
      <c r="F7" s="564" t="s">
        <v>1104</v>
      </c>
      <c r="G7" s="42" t="s">
        <v>880</v>
      </c>
      <c r="H7" s="14" t="s">
        <v>76</v>
      </c>
      <c r="I7" s="14" t="s">
        <v>76</v>
      </c>
      <c r="J7" s="53">
        <v>20585060</v>
      </c>
      <c r="K7" s="128">
        <v>43158</v>
      </c>
      <c r="L7" s="128">
        <v>43158</v>
      </c>
      <c r="M7" s="128">
        <v>43171</v>
      </c>
      <c r="N7" s="127" t="s">
        <v>123</v>
      </c>
      <c r="O7" s="1">
        <v>2148156422</v>
      </c>
      <c r="P7" s="546" t="s">
        <v>147</v>
      </c>
      <c r="Q7" s="20" t="s">
        <v>1797</v>
      </c>
    </row>
    <row r="8" spans="2:17" ht="20.25" hidden="1" customHeight="1">
      <c r="B8" s="556">
        <v>5</v>
      </c>
      <c r="C8" s="561">
        <v>5</v>
      </c>
      <c r="D8" s="24" t="s">
        <v>56</v>
      </c>
      <c r="E8" s="554" t="s">
        <v>736</v>
      </c>
      <c r="F8" s="421" t="s">
        <v>1134</v>
      </c>
      <c r="G8" s="42" t="s">
        <v>80</v>
      </c>
      <c r="H8" s="14" t="s">
        <v>76</v>
      </c>
      <c r="I8" s="14" t="s">
        <v>76</v>
      </c>
      <c r="J8" s="53">
        <v>11041800</v>
      </c>
      <c r="K8" s="128">
        <v>43168</v>
      </c>
      <c r="L8" s="128">
        <v>43168</v>
      </c>
      <c r="M8" s="128">
        <v>43238</v>
      </c>
      <c r="N8" s="127" t="s">
        <v>124</v>
      </c>
      <c r="O8" s="73">
        <v>1138629821</v>
      </c>
      <c r="P8" s="546" t="s">
        <v>1804</v>
      </c>
      <c r="Q8" s="20" t="s">
        <v>1797</v>
      </c>
    </row>
    <row r="9" spans="2:17" ht="20.25" hidden="1" customHeight="1">
      <c r="B9" s="556">
        <v>6</v>
      </c>
      <c r="C9" s="561">
        <v>6</v>
      </c>
      <c r="D9" s="24" t="s">
        <v>56</v>
      </c>
      <c r="E9" s="76" t="s">
        <v>737</v>
      </c>
      <c r="F9" s="421" t="s">
        <v>1134</v>
      </c>
      <c r="G9" s="42" t="s">
        <v>881</v>
      </c>
      <c r="H9" s="14" t="s">
        <v>76</v>
      </c>
      <c r="I9" s="14" t="s">
        <v>76</v>
      </c>
      <c r="J9" s="53">
        <v>9020000</v>
      </c>
      <c r="K9" s="560">
        <v>43168</v>
      </c>
      <c r="L9" s="560">
        <v>43168</v>
      </c>
      <c r="M9" s="128">
        <v>43238</v>
      </c>
      <c r="N9" s="127" t="s">
        <v>125</v>
      </c>
      <c r="O9" s="555">
        <v>1288636042</v>
      </c>
      <c r="P9" s="546" t="s">
        <v>296</v>
      </c>
      <c r="Q9" s="20" t="s">
        <v>1797</v>
      </c>
    </row>
    <row r="10" spans="2:17" ht="20.25" hidden="1" customHeight="1">
      <c r="B10" s="556">
        <v>7</v>
      </c>
      <c r="C10" s="561">
        <v>7</v>
      </c>
      <c r="D10" s="24" t="s">
        <v>56</v>
      </c>
      <c r="E10" s="554" t="s">
        <v>738</v>
      </c>
      <c r="F10" s="564" t="s">
        <v>1134</v>
      </c>
      <c r="G10" s="42" t="s">
        <v>882</v>
      </c>
      <c r="H10" s="14" t="s">
        <v>76</v>
      </c>
      <c r="I10" s="14" t="s">
        <v>76</v>
      </c>
      <c r="J10" s="55">
        <v>35904000</v>
      </c>
      <c r="K10" s="128">
        <v>43175</v>
      </c>
      <c r="L10" s="128">
        <v>43175</v>
      </c>
      <c r="M10" s="128">
        <v>44634</v>
      </c>
      <c r="N10" s="127" t="s">
        <v>126</v>
      </c>
      <c r="O10" s="1">
        <v>1138132864</v>
      </c>
      <c r="P10" s="546" t="s">
        <v>150</v>
      </c>
      <c r="Q10" s="20" t="s">
        <v>1798</v>
      </c>
    </row>
    <row r="11" spans="2:17" ht="20.25" hidden="1" customHeight="1">
      <c r="B11" s="556">
        <v>8</v>
      </c>
      <c r="C11" s="561">
        <v>8</v>
      </c>
      <c r="D11" s="24" t="s">
        <v>56</v>
      </c>
      <c r="E11" s="76" t="s">
        <v>739</v>
      </c>
      <c r="F11" s="564" t="s">
        <v>1134</v>
      </c>
      <c r="G11" s="41" t="s">
        <v>83</v>
      </c>
      <c r="H11" s="24" t="s">
        <v>1828</v>
      </c>
      <c r="I11" s="24" t="s">
        <v>1849</v>
      </c>
      <c r="J11" s="53">
        <v>40478551</v>
      </c>
      <c r="K11" s="120">
        <v>43184</v>
      </c>
      <c r="L11" s="120">
        <v>43184</v>
      </c>
      <c r="M11" s="120">
        <v>43549</v>
      </c>
      <c r="N11" s="24" t="s">
        <v>1827</v>
      </c>
      <c r="O11" s="24">
        <v>1028132035</v>
      </c>
      <c r="P11" s="546" t="s">
        <v>151</v>
      </c>
      <c r="Q11" s="20" t="s">
        <v>1799</v>
      </c>
    </row>
    <row r="12" spans="2:17" ht="20.25" hidden="1" customHeight="1">
      <c r="B12" s="556">
        <v>9</v>
      </c>
      <c r="C12" s="561">
        <v>9</v>
      </c>
      <c r="D12" s="24" t="s">
        <v>56</v>
      </c>
      <c r="E12" s="554" t="s">
        <v>740</v>
      </c>
      <c r="F12" s="421" t="s">
        <v>1134</v>
      </c>
      <c r="G12" s="42" t="s">
        <v>883</v>
      </c>
      <c r="H12" s="14" t="s">
        <v>76</v>
      </c>
      <c r="I12" s="14" t="s">
        <v>76</v>
      </c>
      <c r="J12" s="53">
        <v>19380900</v>
      </c>
      <c r="K12" s="128">
        <v>43188</v>
      </c>
      <c r="L12" s="128">
        <v>43188</v>
      </c>
      <c r="M12" s="128">
        <v>43230</v>
      </c>
      <c r="N12" s="127" t="s">
        <v>124</v>
      </c>
      <c r="O12" s="73">
        <v>1138629821</v>
      </c>
      <c r="P12" s="546" t="s">
        <v>1804</v>
      </c>
      <c r="Q12" s="20" t="s">
        <v>1797</v>
      </c>
    </row>
    <row r="13" spans="2:17" ht="20.25" hidden="1" customHeight="1">
      <c r="B13" s="556">
        <v>10</v>
      </c>
      <c r="C13" s="561">
        <v>10</v>
      </c>
      <c r="D13" s="24" t="s">
        <v>56</v>
      </c>
      <c r="E13" s="76" t="s">
        <v>741</v>
      </c>
      <c r="F13" s="421" t="s">
        <v>1134</v>
      </c>
      <c r="G13" s="42" t="s">
        <v>884</v>
      </c>
      <c r="H13" s="24" t="s">
        <v>1828</v>
      </c>
      <c r="I13" s="24" t="s">
        <v>1849</v>
      </c>
      <c r="J13" s="55">
        <v>33500000</v>
      </c>
      <c r="K13" s="128">
        <v>43188</v>
      </c>
      <c r="L13" s="128">
        <v>43188</v>
      </c>
      <c r="M13" s="128">
        <v>43465</v>
      </c>
      <c r="N13" s="127" t="s">
        <v>22</v>
      </c>
      <c r="O13" s="555">
        <v>2038128023</v>
      </c>
      <c r="P13" s="546" t="s">
        <v>1802</v>
      </c>
      <c r="Q13" s="20" t="s">
        <v>1799</v>
      </c>
    </row>
    <row r="14" spans="2:17" ht="20.25" hidden="1" customHeight="1">
      <c r="B14" s="556">
        <v>11</v>
      </c>
      <c r="C14" s="561">
        <v>11</v>
      </c>
      <c r="D14" s="24" t="s">
        <v>56</v>
      </c>
      <c r="E14" s="554" t="s">
        <v>742</v>
      </c>
      <c r="F14" s="564" t="s">
        <v>1134</v>
      </c>
      <c r="G14" s="41" t="s">
        <v>885</v>
      </c>
      <c r="H14" s="14" t="s">
        <v>76</v>
      </c>
      <c r="I14" s="14" t="s">
        <v>76</v>
      </c>
      <c r="J14" s="55">
        <v>5104000</v>
      </c>
      <c r="K14" s="120">
        <v>43189</v>
      </c>
      <c r="L14" s="120">
        <v>43189</v>
      </c>
      <c r="M14" s="120">
        <v>43233</v>
      </c>
      <c r="N14" s="14" t="s">
        <v>128</v>
      </c>
      <c r="O14" s="1">
        <v>1318622224</v>
      </c>
      <c r="P14" s="546" t="s">
        <v>152</v>
      </c>
      <c r="Q14" s="20" t="s">
        <v>1797</v>
      </c>
    </row>
    <row r="15" spans="2:17" ht="20.25" hidden="1" customHeight="1">
      <c r="B15" s="556">
        <v>12</v>
      </c>
      <c r="C15" s="561">
        <v>12</v>
      </c>
      <c r="D15" s="24" t="s">
        <v>56</v>
      </c>
      <c r="E15" s="76" t="s">
        <v>743</v>
      </c>
      <c r="F15" s="421" t="s">
        <v>1134</v>
      </c>
      <c r="G15" s="42" t="s">
        <v>886</v>
      </c>
      <c r="H15" s="24" t="s">
        <v>1829</v>
      </c>
      <c r="I15" s="24" t="s">
        <v>1849</v>
      </c>
      <c r="J15" s="53">
        <v>310878000</v>
      </c>
      <c r="K15" s="128">
        <v>43193</v>
      </c>
      <c r="L15" s="128">
        <v>43193</v>
      </c>
      <c r="M15" s="128">
        <v>43465</v>
      </c>
      <c r="N15" s="127" t="s">
        <v>20</v>
      </c>
      <c r="O15" s="555">
        <v>1288636042</v>
      </c>
      <c r="P15" s="546" t="s">
        <v>296</v>
      </c>
      <c r="Q15" s="20" t="s">
        <v>1799</v>
      </c>
    </row>
    <row r="16" spans="2:17" ht="20.25" hidden="1" customHeight="1">
      <c r="B16" s="556">
        <v>13</v>
      </c>
      <c r="C16" s="561">
        <v>13</v>
      </c>
      <c r="D16" s="24" t="s">
        <v>56</v>
      </c>
      <c r="E16" s="554" t="s">
        <v>744</v>
      </c>
      <c r="F16" s="564" t="s">
        <v>1134</v>
      </c>
      <c r="G16" s="42" t="s">
        <v>887</v>
      </c>
      <c r="H16" s="14" t="s">
        <v>76</v>
      </c>
      <c r="I16" s="14" t="s">
        <v>76</v>
      </c>
      <c r="J16" s="53">
        <v>32640000</v>
      </c>
      <c r="K16" s="128">
        <v>43209</v>
      </c>
      <c r="L16" s="128">
        <v>43209</v>
      </c>
      <c r="M16" s="128">
        <v>44668</v>
      </c>
      <c r="N16" s="127" t="s">
        <v>129</v>
      </c>
      <c r="O16" s="1">
        <v>2148779183</v>
      </c>
      <c r="P16" s="546" t="s">
        <v>153</v>
      </c>
      <c r="Q16" s="20" t="s">
        <v>1798</v>
      </c>
    </row>
    <row r="17" spans="2:17" ht="20.25" hidden="1" customHeight="1">
      <c r="B17" s="556">
        <v>14</v>
      </c>
      <c r="C17" s="561">
        <v>14</v>
      </c>
      <c r="D17" s="24" t="s">
        <v>56</v>
      </c>
      <c r="E17" s="76" t="s">
        <v>745</v>
      </c>
      <c r="F17" s="421" t="s">
        <v>1134</v>
      </c>
      <c r="G17" s="42" t="s">
        <v>888</v>
      </c>
      <c r="H17" s="24" t="s">
        <v>1828</v>
      </c>
      <c r="I17" s="24" t="s">
        <v>1849</v>
      </c>
      <c r="J17" s="53">
        <v>17600000</v>
      </c>
      <c r="K17" s="128">
        <v>43216</v>
      </c>
      <c r="L17" s="128">
        <v>43216</v>
      </c>
      <c r="M17" s="128">
        <v>43343</v>
      </c>
      <c r="N17" s="127" t="s">
        <v>17</v>
      </c>
      <c r="O17" s="24">
        <v>1078640480</v>
      </c>
      <c r="P17" s="41" t="s">
        <v>442</v>
      </c>
      <c r="Q17" s="20" t="s">
        <v>1799</v>
      </c>
    </row>
    <row r="18" spans="2:17" ht="20.25" hidden="1" customHeight="1">
      <c r="B18" s="556">
        <v>23</v>
      </c>
      <c r="C18" s="561">
        <v>15</v>
      </c>
      <c r="D18" s="24" t="s">
        <v>74</v>
      </c>
      <c r="E18" s="554" t="s">
        <v>746</v>
      </c>
      <c r="F18" s="564" t="s">
        <v>1104</v>
      </c>
      <c r="G18" s="42" t="s">
        <v>195</v>
      </c>
      <c r="H18" s="554" t="s">
        <v>1830</v>
      </c>
      <c r="I18" s="14" t="s">
        <v>626</v>
      </c>
      <c r="J18" s="53">
        <v>9342160</v>
      </c>
      <c r="K18" s="128">
        <v>43217</v>
      </c>
      <c r="L18" s="128">
        <v>43217</v>
      </c>
      <c r="M18" s="128">
        <v>43224</v>
      </c>
      <c r="N18" s="127" t="s">
        <v>631</v>
      </c>
      <c r="O18" s="73">
        <v>1078703648</v>
      </c>
      <c r="P18" s="546" t="s">
        <v>1807</v>
      </c>
      <c r="Q18" s="19" t="s">
        <v>975</v>
      </c>
    </row>
    <row r="19" spans="2:17" ht="20.25" hidden="1" customHeight="1">
      <c r="B19" s="556">
        <v>15</v>
      </c>
      <c r="C19" s="561">
        <v>16</v>
      </c>
      <c r="D19" s="24" t="s">
        <v>56</v>
      </c>
      <c r="E19" s="76" t="s">
        <v>747</v>
      </c>
      <c r="F19" s="564" t="s">
        <v>1104</v>
      </c>
      <c r="G19" s="42" t="s">
        <v>889</v>
      </c>
      <c r="H19" s="24" t="s">
        <v>1828</v>
      </c>
      <c r="I19" s="24" t="s">
        <v>1849</v>
      </c>
      <c r="J19" s="53">
        <v>36000000</v>
      </c>
      <c r="K19" s="128">
        <v>43222</v>
      </c>
      <c r="L19" s="128">
        <v>43222</v>
      </c>
      <c r="M19" s="128">
        <v>43224</v>
      </c>
      <c r="N19" s="127" t="s">
        <v>130</v>
      </c>
      <c r="O19" s="24">
        <v>1358163353</v>
      </c>
      <c r="P19" s="20" t="s">
        <v>401</v>
      </c>
      <c r="Q19" s="20" t="s">
        <v>1799</v>
      </c>
    </row>
    <row r="20" spans="2:17" ht="20.25" hidden="1" customHeight="1">
      <c r="B20" s="556">
        <v>24</v>
      </c>
      <c r="C20" s="561">
        <v>17</v>
      </c>
      <c r="D20" s="24" t="s">
        <v>74</v>
      </c>
      <c r="E20" s="554" t="s">
        <v>748</v>
      </c>
      <c r="F20" s="564" t="s">
        <v>1104</v>
      </c>
      <c r="G20" s="42" t="s">
        <v>638</v>
      </c>
      <c r="H20" s="554" t="s">
        <v>1830</v>
      </c>
      <c r="I20" s="14" t="s">
        <v>626</v>
      </c>
      <c r="J20" s="53">
        <v>10750000</v>
      </c>
      <c r="K20" s="128">
        <v>43234</v>
      </c>
      <c r="L20" s="128">
        <v>43234</v>
      </c>
      <c r="M20" s="128">
        <v>43264</v>
      </c>
      <c r="N20" s="127" t="s">
        <v>639</v>
      </c>
      <c r="O20" s="1">
        <v>1081781227</v>
      </c>
      <c r="P20" s="546" t="s">
        <v>641</v>
      </c>
      <c r="Q20" s="19" t="s">
        <v>975</v>
      </c>
    </row>
    <row r="21" spans="2:17" ht="20.25" hidden="1" customHeight="1">
      <c r="B21" s="556">
        <v>18</v>
      </c>
      <c r="C21" s="561">
        <v>18</v>
      </c>
      <c r="D21" s="24" t="s">
        <v>56</v>
      </c>
      <c r="E21" s="76" t="s">
        <v>749</v>
      </c>
      <c r="F21" s="421" t="s">
        <v>1104</v>
      </c>
      <c r="G21" s="42" t="s">
        <v>892</v>
      </c>
      <c r="H21" s="24" t="s">
        <v>1828</v>
      </c>
      <c r="I21" s="24" t="s">
        <v>1849</v>
      </c>
      <c r="J21" s="53">
        <v>49692980</v>
      </c>
      <c r="K21" s="128">
        <v>43242</v>
      </c>
      <c r="L21" s="128">
        <v>43242</v>
      </c>
      <c r="M21" s="128">
        <v>43273</v>
      </c>
      <c r="N21" s="127" t="s">
        <v>20</v>
      </c>
      <c r="O21" s="555">
        <v>1288636042</v>
      </c>
      <c r="P21" s="546" t="s">
        <v>296</v>
      </c>
      <c r="Q21" s="20" t="s">
        <v>1799</v>
      </c>
    </row>
    <row r="22" spans="2:17" ht="20.25" hidden="1" customHeight="1">
      <c r="B22" s="556">
        <v>19</v>
      </c>
      <c r="C22" s="561">
        <v>19</v>
      </c>
      <c r="D22" s="24" t="s">
        <v>56</v>
      </c>
      <c r="E22" s="554" t="s">
        <v>750</v>
      </c>
      <c r="F22" s="564" t="s">
        <v>1104</v>
      </c>
      <c r="G22" s="42" t="s">
        <v>893</v>
      </c>
      <c r="H22" s="24" t="s">
        <v>1828</v>
      </c>
      <c r="I22" s="24" t="s">
        <v>1849</v>
      </c>
      <c r="J22" s="53">
        <v>60850020</v>
      </c>
      <c r="K22" s="128">
        <v>43242</v>
      </c>
      <c r="L22" s="128">
        <v>43242</v>
      </c>
      <c r="M22" s="128">
        <v>43273</v>
      </c>
      <c r="N22" s="127" t="s">
        <v>20</v>
      </c>
      <c r="O22" s="555">
        <v>1288636042</v>
      </c>
      <c r="P22" s="546" t="s">
        <v>296</v>
      </c>
      <c r="Q22" s="20" t="s">
        <v>1799</v>
      </c>
    </row>
    <row r="23" spans="2:17" ht="20.25" hidden="1" customHeight="1">
      <c r="B23" s="556">
        <v>16</v>
      </c>
      <c r="C23" s="561">
        <v>20</v>
      </c>
      <c r="D23" s="24" t="s">
        <v>56</v>
      </c>
      <c r="E23" s="76" t="s">
        <v>751</v>
      </c>
      <c r="F23" s="564" t="s">
        <v>1134</v>
      </c>
      <c r="G23" s="42" t="s">
        <v>890</v>
      </c>
      <c r="H23" s="14" t="s">
        <v>76</v>
      </c>
      <c r="I23" s="14" t="s">
        <v>76</v>
      </c>
      <c r="J23" s="53">
        <v>46800000</v>
      </c>
      <c r="K23" s="128">
        <v>43243</v>
      </c>
      <c r="L23" s="128">
        <v>43243</v>
      </c>
      <c r="M23" s="128">
        <v>44337</v>
      </c>
      <c r="N23" s="127" t="s">
        <v>129</v>
      </c>
      <c r="O23" s="1">
        <v>2148779183</v>
      </c>
      <c r="P23" s="546" t="s">
        <v>153</v>
      </c>
      <c r="Q23" s="20" t="s">
        <v>1798</v>
      </c>
    </row>
    <row r="24" spans="2:17" ht="20.25" hidden="1" customHeight="1">
      <c r="B24" s="556">
        <v>17</v>
      </c>
      <c r="C24" s="561">
        <v>21</v>
      </c>
      <c r="D24" s="24" t="s">
        <v>56</v>
      </c>
      <c r="E24" s="554" t="s">
        <v>752</v>
      </c>
      <c r="F24" s="421" t="s">
        <v>1134</v>
      </c>
      <c r="G24" s="42" t="s">
        <v>891</v>
      </c>
      <c r="H24" s="24" t="s">
        <v>1828</v>
      </c>
      <c r="I24" s="24" t="s">
        <v>1849</v>
      </c>
      <c r="J24" s="53">
        <v>68000000</v>
      </c>
      <c r="K24" s="128">
        <v>43244</v>
      </c>
      <c r="L24" s="128">
        <v>43244</v>
      </c>
      <c r="M24" s="128">
        <v>43453</v>
      </c>
      <c r="N24" s="127" t="s">
        <v>131</v>
      </c>
      <c r="O24" s="1">
        <v>1058213617</v>
      </c>
      <c r="P24" s="546" t="s">
        <v>728</v>
      </c>
      <c r="Q24" s="20" t="s">
        <v>1799</v>
      </c>
    </row>
    <row r="25" spans="2:17" ht="20.25" hidden="1" customHeight="1">
      <c r="B25" s="556">
        <v>26</v>
      </c>
      <c r="C25" s="561">
        <v>22</v>
      </c>
      <c r="D25" s="24" t="s">
        <v>74</v>
      </c>
      <c r="E25" s="76" t="s">
        <v>753</v>
      </c>
      <c r="F25" s="564" t="s">
        <v>1104</v>
      </c>
      <c r="G25" s="42" t="s">
        <v>651</v>
      </c>
      <c r="H25" s="554" t="s">
        <v>1830</v>
      </c>
      <c r="I25" s="14" t="s">
        <v>626</v>
      </c>
      <c r="J25" s="53">
        <v>28492200</v>
      </c>
      <c r="K25" s="128">
        <v>43244</v>
      </c>
      <c r="L25" s="128">
        <v>43244</v>
      </c>
      <c r="M25" s="128">
        <v>43273</v>
      </c>
      <c r="N25" s="127" t="s">
        <v>652</v>
      </c>
      <c r="O25" s="555">
        <v>1288636042</v>
      </c>
      <c r="P25" s="546" t="s">
        <v>296</v>
      </c>
      <c r="Q25" s="20" t="s">
        <v>975</v>
      </c>
    </row>
    <row r="26" spans="2:17" ht="20.25" hidden="1" customHeight="1">
      <c r="B26" s="556">
        <v>20</v>
      </c>
      <c r="C26" s="561">
        <v>23</v>
      </c>
      <c r="D26" s="24" t="s">
        <v>56</v>
      </c>
      <c r="E26" s="554" t="s">
        <v>754</v>
      </c>
      <c r="F26" s="564" t="s">
        <v>1104</v>
      </c>
      <c r="G26" s="42" t="s">
        <v>92</v>
      </c>
      <c r="H26" s="24" t="s">
        <v>1828</v>
      </c>
      <c r="I26" s="24" t="s">
        <v>1849</v>
      </c>
      <c r="J26" s="53">
        <v>30954000</v>
      </c>
      <c r="K26" s="128">
        <v>43251</v>
      </c>
      <c r="L26" s="128">
        <v>43251</v>
      </c>
      <c r="M26" s="128">
        <v>43272</v>
      </c>
      <c r="N26" s="127" t="s">
        <v>132</v>
      </c>
      <c r="O26" s="1">
        <v>2048622309</v>
      </c>
      <c r="P26" s="546" t="s">
        <v>1805</v>
      </c>
      <c r="Q26" s="20" t="s">
        <v>1799</v>
      </c>
    </row>
    <row r="27" spans="2:17" ht="20.25" hidden="1" customHeight="1">
      <c r="B27" s="556">
        <v>21</v>
      </c>
      <c r="C27" s="561">
        <v>24</v>
      </c>
      <c r="D27" s="24" t="s">
        <v>56</v>
      </c>
      <c r="E27" s="76" t="s">
        <v>755</v>
      </c>
      <c r="F27" s="564" t="s">
        <v>1134</v>
      </c>
      <c r="G27" s="42" t="s">
        <v>681</v>
      </c>
      <c r="H27" s="14" t="s">
        <v>76</v>
      </c>
      <c r="I27" s="14" t="s">
        <v>76</v>
      </c>
      <c r="J27" s="53">
        <v>35904000</v>
      </c>
      <c r="K27" s="128">
        <v>43252</v>
      </c>
      <c r="L27" s="128">
        <v>43252</v>
      </c>
      <c r="M27" s="128">
        <v>44711</v>
      </c>
      <c r="N27" s="127" t="s">
        <v>129</v>
      </c>
      <c r="O27" s="1">
        <v>2148779183</v>
      </c>
      <c r="P27" s="546" t="s">
        <v>153</v>
      </c>
      <c r="Q27" s="20" t="s">
        <v>1798</v>
      </c>
    </row>
    <row r="28" spans="2:17" ht="20.25" hidden="1" customHeight="1">
      <c r="B28" s="556">
        <v>22</v>
      </c>
      <c r="C28" s="561">
        <v>25</v>
      </c>
      <c r="D28" s="24" t="s">
        <v>56</v>
      </c>
      <c r="E28" s="554" t="s">
        <v>756</v>
      </c>
      <c r="F28" s="564" t="s">
        <v>1104</v>
      </c>
      <c r="G28" s="42" t="s">
        <v>729</v>
      </c>
      <c r="H28" s="14" t="s">
        <v>76</v>
      </c>
      <c r="I28" s="14" t="s">
        <v>76</v>
      </c>
      <c r="J28" s="53">
        <v>8910000</v>
      </c>
      <c r="K28" s="128">
        <v>43259</v>
      </c>
      <c r="L28" s="128">
        <v>43259</v>
      </c>
      <c r="M28" s="128">
        <v>43279</v>
      </c>
      <c r="N28" s="127" t="s">
        <v>124</v>
      </c>
      <c r="O28" s="73">
        <v>1138629821</v>
      </c>
      <c r="P28" s="546" t="s">
        <v>1804</v>
      </c>
      <c r="Q28" s="20" t="s">
        <v>1797</v>
      </c>
    </row>
    <row r="29" spans="2:17" ht="20.25" hidden="1" customHeight="1">
      <c r="B29" s="556">
        <v>25</v>
      </c>
      <c r="C29" s="561">
        <v>26</v>
      </c>
      <c r="D29" s="24" t="s">
        <v>74</v>
      </c>
      <c r="E29" s="76" t="s">
        <v>757</v>
      </c>
      <c r="F29" s="564" t="s">
        <v>1104</v>
      </c>
      <c r="G29" s="42" t="s">
        <v>643</v>
      </c>
      <c r="H29" s="554" t="s">
        <v>1830</v>
      </c>
      <c r="I29" s="14" t="s">
        <v>626</v>
      </c>
      <c r="J29" s="53">
        <v>22482290</v>
      </c>
      <c r="K29" s="128">
        <v>43259</v>
      </c>
      <c r="L29" s="128">
        <v>43259</v>
      </c>
      <c r="M29" s="128">
        <v>43279</v>
      </c>
      <c r="N29" s="127" t="s">
        <v>644</v>
      </c>
      <c r="O29" s="1">
        <v>8208600029</v>
      </c>
      <c r="P29" s="546" t="s">
        <v>646</v>
      </c>
      <c r="Q29" s="20" t="s">
        <v>975</v>
      </c>
    </row>
    <row r="30" spans="2:17" ht="20.25" hidden="1" customHeight="1">
      <c r="B30" s="556">
        <v>31</v>
      </c>
      <c r="C30" s="561">
        <v>27</v>
      </c>
      <c r="D30" s="24" t="s">
        <v>56</v>
      </c>
      <c r="E30" s="554" t="s">
        <v>758</v>
      </c>
      <c r="F30" s="421" t="s">
        <v>1134</v>
      </c>
      <c r="G30" s="42" t="s">
        <v>903</v>
      </c>
      <c r="H30" s="14" t="s">
        <v>76</v>
      </c>
      <c r="I30" s="14" t="s">
        <v>76</v>
      </c>
      <c r="J30" s="53">
        <v>12178100</v>
      </c>
      <c r="K30" s="128">
        <v>43259</v>
      </c>
      <c r="L30" s="128">
        <v>43259</v>
      </c>
      <c r="M30" s="127" t="s">
        <v>119</v>
      </c>
      <c r="N30" s="127" t="s">
        <v>124</v>
      </c>
      <c r="O30" s="73">
        <v>1138629821</v>
      </c>
      <c r="P30" s="546" t="s">
        <v>1804</v>
      </c>
      <c r="Q30" s="20" t="s">
        <v>1797</v>
      </c>
    </row>
    <row r="31" spans="2:17" ht="20.25" hidden="1" customHeight="1">
      <c r="B31" s="556">
        <v>32</v>
      </c>
      <c r="C31" s="561">
        <v>28</v>
      </c>
      <c r="D31" s="24" t="s">
        <v>56</v>
      </c>
      <c r="E31" s="76" t="s">
        <v>759</v>
      </c>
      <c r="F31" s="421" t="s">
        <v>1134</v>
      </c>
      <c r="G31" s="42" t="s">
        <v>904</v>
      </c>
      <c r="H31" s="14" t="s">
        <v>76</v>
      </c>
      <c r="I31" s="14" t="s">
        <v>76</v>
      </c>
      <c r="J31" s="53">
        <v>11855670</v>
      </c>
      <c r="K31" s="128">
        <v>43263</v>
      </c>
      <c r="L31" s="128">
        <v>43263</v>
      </c>
      <c r="M31" s="128">
        <v>43273</v>
      </c>
      <c r="N31" s="127" t="s">
        <v>133</v>
      </c>
      <c r="O31" s="1">
        <v>2118108071</v>
      </c>
      <c r="P31" s="546" t="s">
        <v>156</v>
      </c>
      <c r="Q31" s="20" t="s">
        <v>1797</v>
      </c>
    </row>
    <row r="32" spans="2:17" ht="20.25" hidden="1" customHeight="1">
      <c r="B32" s="556">
        <v>33</v>
      </c>
      <c r="C32" s="561">
        <v>29</v>
      </c>
      <c r="D32" s="24" t="s">
        <v>56</v>
      </c>
      <c r="E32" s="554" t="s">
        <v>760</v>
      </c>
      <c r="F32" s="564" t="s">
        <v>1104</v>
      </c>
      <c r="G32" s="42" t="s">
        <v>905</v>
      </c>
      <c r="H32" s="14" t="s">
        <v>76</v>
      </c>
      <c r="I32" s="14" t="s">
        <v>76</v>
      </c>
      <c r="J32" s="53">
        <v>15323370</v>
      </c>
      <c r="K32" s="128">
        <v>43263</v>
      </c>
      <c r="L32" s="128">
        <v>43263</v>
      </c>
      <c r="M32" s="128">
        <v>43266</v>
      </c>
      <c r="N32" s="127" t="s">
        <v>134</v>
      </c>
      <c r="O32" s="1">
        <v>2171032870</v>
      </c>
      <c r="P32" s="546" t="s">
        <v>157</v>
      </c>
      <c r="Q32" s="20" t="s">
        <v>1797</v>
      </c>
    </row>
    <row r="33" spans="2:17" ht="20.25" hidden="1" customHeight="1">
      <c r="B33" s="556">
        <v>27</v>
      </c>
      <c r="C33" s="561">
        <v>30</v>
      </c>
      <c r="D33" s="24" t="s">
        <v>74</v>
      </c>
      <c r="E33" s="76" t="s">
        <v>761</v>
      </c>
      <c r="F33" s="564" t="s">
        <v>1104</v>
      </c>
      <c r="G33" s="42" t="s">
        <v>659</v>
      </c>
      <c r="H33" s="554" t="s">
        <v>1830</v>
      </c>
      <c r="I33" s="14" t="s">
        <v>626</v>
      </c>
      <c r="J33" s="53">
        <v>15090000</v>
      </c>
      <c r="K33" s="128">
        <v>43266</v>
      </c>
      <c r="L33" s="128">
        <v>43266</v>
      </c>
      <c r="M33" s="128">
        <v>43830</v>
      </c>
      <c r="N33" s="127" t="s">
        <v>660</v>
      </c>
      <c r="O33" s="1">
        <v>1138680570</v>
      </c>
      <c r="P33" s="546" t="s">
        <v>280</v>
      </c>
      <c r="Q33" s="19" t="s">
        <v>975</v>
      </c>
    </row>
    <row r="34" spans="2:17" ht="20.25" hidden="1" customHeight="1">
      <c r="B34" s="556">
        <v>34</v>
      </c>
      <c r="C34" s="561">
        <v>31</v>
      </c>
      <c r="D34" s="24" t="s">
        <v>56</v>
      </c>
      <c r="E34" s="554" t="s">
        <v>762</v>
      </c>
      <c r="F34" s="564" t="s">
        <v>1104</v>
      </c>
      <c r="G34" s="42" t="s">
        <v>906</v>
      </c>
      <c r="H34" s="14" t="s">
        <v>76</v>
      </c>
      <c r="I34" s="14" t="s">
        <v>76</v>
      </c>
      <c r="J34" s="53">
        <v>69441240</v>
      </c>
      <c r="K34" s="128">
        <v>43266</v>
      </c>
      <c r="L34" s="128">
        <v>43266</v>
      </c>
      <c r="M34" s="128">
        <v>43465</v>
      </c>
      <c r="N34" s="127" t="s">
        <v>135</v>
      </c>
      <c r="O34" s="1">
        <v>6068189272</v>
      </c>
      <c r="P34" s="546" t="s">
        <v>158</v>
      </c>
      <c r="Q34" s="20" t="s">
        <v>1798</v>
      </c>
    </row>
    <row r="35" spans="2:17" ht="20.25" hidden="1" customHeight="1">
      <c r="B35" s="556">
        <v>28</v>
      </c>
      <c r="C35" s="561">
        <v>32</v>
      </c>
      <c r="D35" s="24" t="s">
        <v>74</v>
      </c>
      <c r="E35" s="76" t="s">
        <v>763</v>
      </c>
      <c r="F35" s="564" t="s">
        <v>1104</v>
      </c>
      <c r="G35" s="42" t="s">
        <v>664</v>
      </c>
      <c r="H35" s="554" t="s">
        <v>1830</v>
      </c>
      <c r="I35" s="14" t="s">
        <v>626</v>
      </c>
      <c r="J35" s="53">
        <v>17934520</v>
      </c>
      <c r="K35" s="128">
        <v>43269</v>
      </c>
      <c r="L35" s="128">
        <v>43269</v>
      </c>
      <c r="M35" s="128">
        <v>43830</v>
      </c>
      <c r="N35" s="127" t="s">
        <v>665</v>
      </c>
      <c r="O35" s="73">
        <v>1220168331</v>
      </c>
      <c r="P35" s="546" t="s">
        <v>300</v>
      </c>
      <c r="Q35" s="19" t="s">
        <v>975</v>
      </c>
    </row>
    <row r="36" spans="2:17" ht="20.25" hidden="1" customHeight="1">
      <c r="B36" s="556">
        <v>35</v>
      </c>
      <c r="C36" s="561">
        <v>33</v>
      </c>
      <c r="D36" s="24" t="s">
        <v>56</v>
      </c>
      <c r="E36" s="554" t="s">
        <v>764</v>
      </c>
      <c r="F36" s="564" t="s">
        <v>1104</v>
      </c>
      <c r="G36" s="42" t="s">
        <v>907</v>
      </c>
      <c r="H36" s="14" t="s">
        <v>76</v>
      </c>
      <c r="I36" s="14" t="s">
        <v>76</v>
      </c>
      <c r="J36" s="53">
        <v>7487000</v>
      </c>
      <c r="K36" s="128">
        <v>43270</v>
      </c>
      <c r="L36" s="128">
        <v>43270</v>
      </c>
      <c r="M36" s="128">
        <v>43279</v>
      </c>
      <c r="N36" s="127" t="s">
        <v>136</v>
      </c>
      <c r="O36" s="1">
        <v>1208786787</v>
      </c>
      <c r="P36" s="546" t="s">
        <v>159</v>
      </c>
      <c r="Q36" s="20" t="s">
        <v>1797</v>
      </c>
    </row>
    <row r="37" spans="2:17" ht="20.25" hidden="1" customHeight="1">
      <c r="B37" s="556">
        <v>29</v>
      </c>
      <c r="C37" s="561">
        <v>34</v>
      </c>
      <c r="D37" s="24" t="s">
        <v>74</v>
      </c>
      <c r="E37" s="76" t="s">
        <v>765</v>
      </c>
      <c r="F37" s="564" t="s">
        <v>1104</v>
      </c>
      <c r="G37" s="42" t="s">
        <v>671</v>
      </c>
      <c r="H37" s="554" t="s">
        <v>1830</v>
      </c>
      <c r="I37" s="14" t="s">
        <v>626</v>
      </c>
      <c r="J37" s="53">
        <v>15793850</v>
      </c>
      <c r="K37" s="128">
        <v>43271</v>
      </c>
      <c r="L37" s="128">
        <v>43271</v>
      </c>
      <c r="M37" s="128">
        <v>43830</v>
      </c>
      <c r="N37" s="127" t="s">
        <v>665</v>
      </c>
      <c r="O37" s="73">
        <v>1220168331</v>
      </c>
      <c r="P37" s="546" t="s">
        <v>300</v>
      </c>
      <c r="Q37" s="19" t="s">
        <v>975</v>
      </c>
    </row>
    <row r="38" spans="2:17" ht="20.25" hidden="1" customHeight="1">
      <c r="B38" s="556">
        <v>36</v>
      </c>
      <c r="C38" s="561">
        <v>35</v>
      </c>
      <c r="D38" s="24" t="s">
        <v>56</v>
      </c>
      <c r="E38" s="554" t="s">
        <v>766</v>
      </c>
      <c r="F38" s="564" t="s">
        <v>1104</v>
      </c>
      <c r="G38" s="42" t="s">
        <v>908</v>
      </c>
      <c r="H38" s="14" t="s">
        <v>76</v>
      </c>
      <c r="I38" s="14" t="s">
        <v>76</v>
      </c>
      <c r="J38" s="53">
        <v>10986250</v>
      </c>
      <c r="K38" s="128">
        <v>43273</v>
      </c>
      <c r="L38" s="128">
        <v>43273</v>
      </c>
      <c r="M38" s="128">
        <v>43277</v>
      </c>
      <c r="N38" s="127" t="s">
        <v>132</v>
      </c>
      <c r="O38" s="1">
        <v>2048622309</v>
      </c>
      <c r="P38" s="546" t="s">
        <v>1805</v>
      </c>
      <c r="Q38" s="20" t="s">
        <v>1797</v>
      </c>
    </row>
    <row r="39" spans="2:17" ht="20.25" hidden="1" customHeight="1">
      <c r="B39" s="556">
        <v>37</v>
      </c>
      <c r="C39" s="561">
        <v>36</v>
      </c>
      <c r="D39" s="24" t="s">
        <v>56</v>
      </c>
      <c r="E39" s="76" t="s">
        <v>767</v>
      </c>
      <c r="F39" s="564" t="s">
        <v>1104</v>
      </c>
      <c r="G39" s="42" t="s">
        <v>909</v>
      </c>
      <c r="H39" s="14" t="s">
        <v>76</v>
      </c>
      <c r="I39" s="14" t="s">
        <v>76</v>
      </c>
      <c r="J39" s="53">
        <v>12592800</v>
      </c>
      <c r="K39" s="128">
        <v>43273</v>
      </c>
      <c r="L39" s="128">
        <v>43273</v>
      </c>
      <c r="M39" s="128">
        <v>43277</v>
      </c>
      <c r="N39" s="127" t="s">
        <v>137</v>
      </c>
      <c r="O39" s="73">
        <v>1220168331</v>
      </c>
      <c r="P39" s="546" t="s">
        <v>300</v>
      </c>
      <c r="Q39" s="20" t="s">
        <v>1797</v>
      </c>
    </row>
    <row r="40" spans="2:17" ht="20.25" hidden="1" customHeight="1">
      <c r="B40" s="556">
        <v>38</v>
      </c>
      <c r="C40" s="561">
        <v>37</v>
      </c>
      <c r="D40" s="24" t="s">
        <v>56</v>
      </c>
      <c r="E40" s="554" t="s">
        <v>768</v>
      </c>
      <c r="F40" s="564" t="s">
        <v>1104</v>
      </c>
      <c r="G40" s="42" t="s">
        <v>906</v>
      </c>
      <c r="H40" s="14" t="s">
        <v>76</v>
      </c>
      <c r="I40" s="14" t="s">
        <v>76</v>
      </c>
      <c r="J40" s="53">
        <v>8174600</v>
      </c>
      <c r="K40" s="128">
        <v>43276</v>
      </c>
      <c r="L40" s="128">
        <v>43276</v>
      </c>
      <c r="M40" s="128">
        <v>43276</v>
      </c>
      <c r="N40" s="127" t="s">
        <v>135</v>
      </c>
      <c r="O40" s="1">
        <v>6068189272</v>
      </c>
      <c r="P40" s="546" t="s">
        <v>158</v>
      </c>
      <c r="Q40" s="20" t="s">
        <v>1797</v>
      </c>
    </row>
    <row r="41" spans="2:17" ht="20.25" hidden="1" customHeight="1">
      <c r="B41" s="556">
        <v>39</v>
      </c>
      <c r="C41" s="561">
        <v>38</v>
      </c>
      <c r="D41" s="24" t="s">
        <v>56</v>
      </c>
      <c r="E41" s="76" t="s">
        <v>769</v>
      </c>
      <c r="F41" s="421" t="s">
        <v>1134</v>
      </c>
      <c r="G41" s="41" t="s">
        <v>102</v>
      </c>
      <c r="H41" s="14" t="s">
        <v>76</v>
      </c>
      <c r="I41" s="14" t="s">
        <v>76</v>
      </c>
      <c r="J41" s="53">
        <v>9240000</v>
      </c>
      <c r="K41" s="120">
        <v>43282</v>
      </c>
      <c r="L41" s="120">
        <v>43282</v>
      </c>
      <c r="M41" s="120">
        <v>43646</v>
      </c>
      <c r="N41" s="14" t="s">
        <v>13</v>
      </c>
      <c r="O41" s="1" t="s">
        <v>430</v>
      </c>
      <c r="P41" s="546" t="s">
        <v>161</v>
      </c>
      <c r="Q41" s="20" t="s">
        <v>1797</v>
      </c>
    </row>
    <row r="42" spans="2:17" ht="20.25" hidden="1" customHeight="1">
      <c r="B42" s="556">
        <v>40</v>
      </c>
      <c r="C42" s="561">
        <v>39</v>
      </c>
      <c r="D42" s="24" t="s">
        <v>56</v>
      </c>
      <c r="E42" s="554" t="s">
        <v>770</v>
      </c>
      <c r="F42" s="421" t="s">
        <v>1134</v>
      </c>
      <c r="G42" s="42" t="s">
        <v>910</v>
      </c>
      <c r="H42" s="14" t="s">
        <v>76</v>
      </c>
      <c r="I42" s="14" t="s">
        <v>76</v>
      </c>
      <c r="J42" s="53">
        <v>9504000</v>
      </c>
      <c r="K42" s="128">
        <v>43283</v>
      </c>
      <c r="L42" s="128">
        <v>43283</v>
      </c>
      <c r="M42" s="128">
        <v>43297</v>
      </c>
      <c r="N42" s="127" t="s">
        <v>124</v>
      </c>
      <c r="O42" s="73">
        <v>1138629821</v>
      </c>
      <c r="P42" s="546" t="s">
        <v>1804</v>
      </c>
      <c r="Q42" s="20" t="s">
        <v>1797</v>
      </c>
    </row>
    <row r="43" spans="2:17" ht="20.25" hidden="1" customHeight="1">
      <c r="B43" s="556">
        <v>41</v>
      </c>
      <c r="C43" s="561">
        <v>40</v>
      </c>
      <c r="D43" s="24" t="s">
        <v>56</v>
      </c>
      <c r="E43" s="76" t="s">
        <v>771</v>
      </c>
      <c r="F43" s="421" t="s">
        <v>1134</v>
      </c>
      <c r="G43" s="41" t="s">
        <v>15</v>
      </c>
      <c r="H43" s="14" t="s">
        <v>76</v>
      </c>
      <c r="I43" s="14" t="s">
        <v>76</v>
      </c>
      <c r="J43" s="53">
        <v>5832000</v>
      </c>
      <c r="K43" s="120">
        <v>43299</v>
      </c>
      <c r="L43" s="120">
        <v>43299</v>
      </c>
      <c r="M43" s="120">
        <v>43663</v>
      </c>
      <c r="N43" s="14" t="s">
        <v>14</v>
      </c>
      <c r="O43" s="555">
        <v>3018174419</v>
      </c>
      <c r="P43" s="546" t="s">
        <v>461</v>
      </c>
      <c r="Q43" s="20" t="s">
        <v>1797</v>
      </c>
    </row>
    <row r="44" spans="2:17" ht="20.25" hidden="1" customHeight="1">
      <c r="B44" s="556">
        <v>42</v>
      </c>
      <c r="C44" s="561">
        <v>41</v>
      </c>
      <c r="D44" s="24" t="s">
        <v>56</v>
      </c>
      <c r="E44" s="554" t="s">
        <v>772</v>
      </c>
      <c r="F44" s="564" t="s">
        <v>1134</v>
      </c>
      <c r="G44" s="42" t="s">
        <v>911</v>
      </c>
      <c r="H44" s="24" t="s">
        <v>1829</v>
      </c>
      <c r="I44" s="24" t="s">
        <v>1849</v>
      </c>
      <c r="J44" s="53">
        <v>1063000000</v>
      </c>
      <c r="K44" s="128">
        <v>43340</v>
      </c>
      <c r="L44" s="128">
        <v>43340</v>
      </c>
      <c r="M44" s="128">
        <v>43459</v>
      </c>
      <c r="N44" s="127" t="s">
        <v>20</v>
      </c>
      <c r="O44" s="555">
        <v>1288636042</v>
      </c>
      <c r="P44" s="546" t="s">
        <v>296</v>
      </c>
      <c r="Q44" s="20" t="s">
        <v>1799</v>
      </c>
    </row>
    <row r="45" spans="2:17" ht="20.25" hidden="1" customHeight="1">
      <c r="B45" s="556">
        <v>43</v>
      </c>
      <c r="C45" s="561">
        <v>42</v>
      </c>
      <c r="D45" s="24" t="s">
        <v>56</v>
      </c>
      <c r="E45" s="76" t="s">
        <v>773</v>
      </c>
      <c r="F45" s="564" t="s">
        <v>1104</v>
      </c>
      <c r="G45" s="41" t="s">
        <v>912</v>
      </c>
      <c r="H45" s="14" t="s">
        <v>76</v>
      </c>
      <c r="I45" s="14" t="s">
        <v>76</v>
      </c>
      <c r="J45" s="53">
        <v>5028990</v>
      </c>
      <c r="K45" s="120">
        <v>43356</v>
      </c>
      <c r="L45" s="120">
        <v>43356</v>
      </c>
      <c r="M45" s="120">
        <v>43356</v>
      </c>
      <c r="N45" s="14" t="s">
        <v>138</v>
      </c>
      <c r="O45" s="1" t="s">
        <v>430</v>
      </c>
      <c r="P45" s="546" t="s">
        <v>163</v>
      </c>
      <c r="Q45" s="20" t="s">
        <v>1797</v>
      </c>
    </row>
    <row r="46" spans="2:17" ht="20.25" hidden="1" customHeight="1">
      <c r="B46" s="556">
        <v>44</v>
      </c>
      <c r="C46" s="561">
        <v>43</v>
      </c>
      <c r="D46" s="24" t="s">
        <v>56</v>
      </c>
      <c r="E46" s="554" t="s">
        <v>774</v>
      </c>
      <c r="F46" s="564" t="s">
        <v>1134</v>
      </c>
      <c r="G46" s="42" t="s">
        <v>105</v>
      </c>
      <c r="H46" s="14" t="s">
        <v>76</v>
      </c>
      <c r="I46" s="14" t="s">
        <v>76</v>
      </c>
      <c r="J46" s="53">
        <v>25884000</v>
      </c>
      <c r="K46" s="128">
        <v>43377</v>
      </c>
      <c r="L46" s="128">
        <v>43377</v>
      </c>
      <c r="M46" s="128">
        <v>44471</v>
      </c>
      <c r="N46" s="127" t="s">
        <v>129</v>
      </c>
      <c r="O46" s="1">
        <v>2148779183</v>
      </c>
      <c r="P46" s="546" t="s">
        <v>153</v>
      </c>
      <c r="Q46" s="20" t="s">
        <v>1798</v>
      </c>
    </row>
    <row r="47" spans="2:17" ht="20.25" hidden="1" customHeight="1">
      <c r="B47" s="556">
        <v>45</v>
      </c>
      <c r="C47" s="561">
        <v>44</v>
      </c>
      <c r="D47" s="24" t="s">
        <v>56</v>
      </c>
      <c r="E47" s="76" t="s">
        <v>775</v>
      </c>
      <c r="F47" s="421" t="s">
        <v>1134</v>
      </c>
      <c r="G47" s="42" t="s">
        <v>27</v>
      </c>
      <c r="H47" s="24" t="s">
        <v>1828</v>
      </c>
      <c r="I47" s="24" t="s">
        <v>1849</v>
      </c>
      <c r="J47" s="53">
        <v>54941250</v>
      </c>
      <c r="K47" s="128">
        <v>43389</v>
      </c>
      <c r="L47" s="128">
        <v>43389</v>
      </c>
      <c r="M47" s="128">
        <v>43458</v>
      </c>
      <c r="N47" s="127" t="s">
        <v>28</v>
      </c>
      <c r="O47" s="1">
        <v>1388186001</v>
      </c>
      <c r="P47" s="546" t="s">
        <v>29</v>
      </c>
      <c r="Q47" s="20" t="s">
        <v>1799</v>
      </c>
    </row>
    <row r="48" spans="2:17" ht="20.25" hidden="1" customHeight="1">
      <c r="B48" s="556">
        <v>46</v>
      </c>
      <c r="C48" s="561">
        <v>45</v>
      </c>
      <c r="D48" s="24" t="s">
        <v>56</v>
      </c>
      <c r="E48" s="554" t="s">
        <v>776</v>
      </c>
      <c r="F48" s="421" t="s">
        <v>1134</v>
      </c>
      <c r="G48" s="42" t="s">
        <v>957</v>
      </c>
      <c r="H48" s="14" t="s">
        <v>76</v>
      </c>
      <c r="I48" s="14" t="s">
        <v>76</v>
      </c>
      <c r="J48" s="53">
        <v>11053900</v>
      </c>
      <c r="K48" s="128">
        <v>43402</v>
      </c>
      <c r="L48" s="128">
        <v>43402</v>
      </c>
      <c r="M48" s="128">
        <v>43438</v>
      </c>
      <c r="N48" s="127" t="s">
        <v>124</v>
      </c>
      <c r="O48" s="73">
        <v>1138629821</v>
      </c>
      <c r="P48" s="546" t="s">
        <v>1804</v>
      </c>
      <c r="Q48" s="20" t="s">
        <v>1797</v>
      </c>
    </row>
    <row r="49" spans="2:17" ht="20.25" hidden="1" customHeight="1">
      <c r="B49" s="556">
        <v>47</v>
      </c>
      <c r="C49" s="561">
        <v>46</v>
      </c>
      <c r="D49" s="24" t="s">
        <v>56</v>
      </c>
      <c r="E49" s="76" t="s">
        <v>777</v>
      </c>
      <c r="F49" s="421" t="s">
        <v>1134</v>
      </c>
      <c r="G49" s="42" t="s">
        <v>107</v>
      </c>
      <c r="H49" s="24" t="s">
        <v>1828</v>
      </c>
      <c r="I49" s="24" t="s">
        <v>1849</v>
      </c>
      <c r="J49" s="53">
        <v>72600000</v>
      </c>
      <c r="K49" s="128">
        <v>43426</v>
      </c>
      <c r="L49" s="128">
        <v>43426</v>
      </c>
      <c r="M49" s="128">
        <v>43465</v>
      </c>
      <c r="N49" s="127" t="s">
        <v>139</v>
      </c>
      <c r="O49" s="555">
        <v>3018174419</v>
      </c>
      <c r="P49" s="546" t="s">
        <v>461</v>
      </c>
      <c r="Q49" s="20" t="s">
        <v>1799</v>
      </c>
    </row>
    <row r="50" spans="2:17" ht="20.25" hidden="1" customHeight="1">
      <c r="B50" s="556">
        <v>48</v>
      </c>
      <c r="C50" s="561">
        <v>47</v>
      </c>
      <c r="D50" s="24" t="s">
        <v>56</v>
      </c>
      <c r="E50" s="554" t="s">
        <v>778</v>
      </c>
      <c r="F50" s="564" t="s">
        <v>1134</v>
      </c>
      <c r="G50" s="42" t="s">
        <v>108</v>
      </c>
      <c r="H50" s="14" t="s">
        <v>76</v>
      </c>
      <c r="I50" s="14" t="s">
        <v>76</v>
      </c>
      <c r="J50" s="53">
        <v>9790000</v>
      </c>
      <c r="K50" s="128">
        <v>43427</v>
      </c>
      <c r="L50" s="128">
        <v>43427</v>
      </c>
      <c r="M50" s="128">
        <v>43455</v>
      </c>
      <c r="N50" s="127" t="s">
        <v>140</v>
      </c>
      <c r="O50" s="1">
        <v>1198682412</v>
      </c>
      <c r="P50" s="546" t="s">
        <v>165</v>
      </c>
      <c r="Q50" s="20" t="s">
        <v>1797</v>
      </c>
    </row>
    <row r="51" spans="2:17" ht="20.25" hidden="1" customHeight="1">
      <c r="B51" s="556">
        <v>49</v>
      </c>
      <c r="C51" s="561">
        <v>48</v>
      </c>
      <c r="D51" s="24" t="s">
        <v>56</v>
      </c>
      <c r="E51" s="76" t="s">
        <v>779</v>
      </c>
      <c r="F51" s="564" t="s">
        <v>1134</v>
      </c>
      <c r="G51" s="42" t="s">
        <v>109</v>
      </c>
      <c r="H51" s="14" t="s">
        <v>76</v>
      </c>
      <c r="I51" s="14" t="s">
        <v>76</v>
      </c>
      <c r="J51" s="53">
        <v>7500000</v>
      </c>
      <c r="K51" s="128">
        <v>43431</v>
      </c>
      <c r="L51" s="128">
        <v>43431</v>
      </c>
      <c r="M51" s="128">
        <v>43444</v>
      </c>
      <c r="N51" s="127" t="s">
        <v>1884</v>
      </c>
      <c r="O51" s="1">
        <v>1372092722</v>
      </c>
      <c r="P51" s="546" t="s">
        <v>166</v>
      </c>
      <c r="Q51" s="20" t="s">
        <v>1797</v>
      </c>
    </row>
    <row r="52" spans="2:17" ht="20.25" hidden="1" customHeight="1">
      <c r="B52" s="556">
        <v>30</v>
      </c>
      <c r="C52" s="561">
        <v>49</v>
      </c>
      <c r="D52" s="24" t="s">
        <v>74</v>
      </c>
      <c r="E52" s="554" t="s">
        <v>780</v>
      </c>
      <c r="F52" s="564" t="s">
        <v>1104</v>
      </c>
      <c r="G52" s="42" t="s">
        <v>676</v>
      </c>
      <c r="H52" s="554" t="s">
        <v>76</v>
      </c>
      <c r="I52" s="14" t="s">
        <v>76</v>
      </c>
      <c r="J52" s="53">
        <v>14056000</v>
      </c>
      <c r="K52" s="128">
        <v>43433</v>
      </c>
      <c r="L52" s="128">
        <v>43433</v>
      </c>
      <c r="M52" s="128">
        <v>43830</v>
      </c>
      <c r="N52" s="127" t="s">
        <v>677</v>
      </c>
      <c r="O52" s="1">
        <v>4668800101</v>
      </c>
      <c r="P52" s="546" t="s">
        <v>679</v>
      </c>
      <c r="Q52" s="19" t="s">
        <v>1797</v>
      </c>
    </row>
    <row r="53" spans="2:17" ht="20.25" hidden="1" customHeight="1">
      <c r="B53" s="556">
        <v>50</v>
      </c>
      <c r="C53" s="561">
        <v>50</v>
      </c>
      <c r="D53" s="24" t="s">
        <v>56</v>
      </c>
      <c r="E53" s="76" t="s">
        <v>781</v>
      </c>
      <c r="F53" s="564" t="s">
        <v>1104</v>
      </c>
      <c r="G53" s="42" t="s">
        <v>110</v>
      </c>
      <c r="H53" s="14" t="s">
        <v>76</v>
      </c>
      <c r="I53" s="14" t="s">
        <v>76</v>
      </c>
      <c r="J53" s="53">
        <v>10263000</v>
      </c>
      <c r="K53" s="128">
        <v>43438</v>
      </c>
      <c r="L53" s="128">
        <v>43438</v>
      </c>
      <c r="M53" s="128">
        <v>43454</v>
      </c>
      <c r="N53" s="127" t="s">
        <v>142</v>
      </c>
      <c r="O53" s="1">
        <v>2208752044</v>
      </c>
      <c r="P53" s="546" t="s">
        <v>167</v>
      </c>
      <c r="Q53" s="20" t="s">
        <v>1797</v>
      </c>
    </row>
    <row r="54" spans="2:17" ht="20.25" hidden="1" customHeight="1">
      <c r="B54" s="556">
        <v>51</v>
      </c>
      <c r="C54" s="561">
        <v>51</v>
      </c>
      <c r="D54" s="24" t="s">
        <v>56</v>
      </c>
      <c r="E54" s="554" t="s">
        <v>782</v>
      </c>
      <c r="F54" s="421" t="s">
        <v>1134</v>
      </c>
      <c r="G54" s="42" t="s">
        <v>111</v>
      </c>
      <c r="H54" s="14" t="s">
        <v>76</v>
      </c>
      <c r="I54" s="14" t="s">
        <v>76</v>
      </c>
      <c r="J54" s="53">
        <v>6887100</v>
      </c>
      <c r="K54" s="128">
        <v>43441</v>
      </c>
      <c r="L54" s="128">
        <v>43441</v>
      </c>
      <c r="M54" s="128">
        <v>43452</v>
      </c>
      <c r="N54" s="127" t="s">
        <v>124</v>
      </c>
      <c r="O54" s="73">
        <v>1138629821</v>
      </c>
      <c r="P54" s="546" t="s">
        <v>1804</v>
      </c>
      <c r="Q54" s="20" t="s">
        <v>1797</v>
      </c>
    </row>
    <row r="55" spans="2:17" ht="20.25" hidden="1" customHeight="1">
      <c r="B55" s="556">
        <v>52</v>
      </c>
      <c r="C55" s="561">
        <v>52</v>
      </c>
      <c r="D55" s="24" t="s">
        <v>56</v>
      </c>
      <c r="E55" s="76" t="s">
        <v>783</v>
      </c>
      <c r="F55" s="421" t="s">
        <v>1104</v>
      </c>
      <c r="G55" s="42" t="s">
        <v>730</v>
      </c>
      <c r="H55" s="14" t="s">
        <v>76</v>
      </c>
      <c r="I55" s="14" t="s">
        <v>76</v>
      </c>
      <c r="J55" s="53">
        <v>126236000</v>
      </c>
      <c r="K55" s="128">
        <v>43444</v>
      </c>
      <c r="L55" s="128">
        <v>43444</v>
      </c>
      <c r="M55" s="128">
        <v>43493</v>
      </c>
      <c r="N55" s="127" t="s">
        <v>20</v>
      </c>
      <c r="O55" s="555">
        <v>1288636042</v>
      </c>
      <c r="P55" s="546" t="s">
        <v>296</v>
      </c>
      <c r="Q55" s="20" t="s">
        <v>1798</v>
      </c>
    </row>
    <row r="56" spans="2:17" ht="20.25" hidden="1" customHeight="1">
      <c r="B56" s="556">
        <v>53</v>
      </c>
      <c r="C56" s="561">
        <v>53</v>
      </c>
      <c r="D56" s="24" t="s">
        <v>56</v>
      </c>
      <c r="E56" s="554" t="s">
        <v>784</v>
      </c>
      <c r="F56" s="564" t="s">
        <v>1104</v>
      </c>
      <c r="G56" s="42" t="s">
        <v>113</v>
      </c>
      <c r="H56" s="14" t="s">
        <v>76</v>
      </c>
      <c r="I56" s="14" t="s">
        <v>76</v>
      </c>
      <c r="J56" s="53">
        <v>20350000</v>
      </c>
      <c r="K56" s="128">
        <v>43444</v>
      </c>
      <c r="L56" s="128">
        <v>43444</v>
      </c>
      <c r="M56" s="128">
        <v>43464</v>
      </c>
      <c r="N56" s="127" t="s">
        <v>124</v>
      </c>
      <c r="O56" s="73">
        <v>1138629821</v>
      </c>
      <c r="P56" s="546" t="s">
        <v>1804</v>
      </c>
      <c r="Q56" s="20" t="s">
        <v>1797</v>
      </c>
    </row>
    <row r="57" spans="2:17" ht="20.25" hidden="1" customHeight="1">
      <c r="B57" s="556">
        <v>54</v>
      </c>
      <c r="C57" s="561">
        <v>54</v>
      </c>
      <c r="D57" s="24" t="s">
        <v>56</v>
      </c>
      <c r="E57" s="76" t="s">
        <v>785</v>
      </c>
      <c r="F57" s="564" t="s">
        <v>1104</v>
      </c>
      <c r="G57" s="42" t="s">
        <v>87</v>
      </c>
      <c r="H57" s="14" t="s">
        <v>76</v>
      </c>
      <c r="I57" s="14" t="s">
        <v>76</v>
      </c>
      <c r="J57" s="53">
        <v>36000000</v>
      </c>
      <c r="K57" s="128">
        <v>43445</v>
      </c>
      <c r="L57" s="128">
        <v>43445</v>
      </c>
      <c r="M57" s="128">
        <v>43451</v>
      </c>
      <c r="N57" s="127" t="s">
        <v>130</v>
      </c>
      <c r="O57" s="24">
        <v>1358163353</v>
      </c>
      <c r="P57" s="20" t="s">
        <v>401</v>
      </c>
      <c r="Q57" s="20" t="s">
        <v>1798</v>
      </c>
    </row>
    <row r="58" spans="2:17" ht="20.25" hidden="1" customHeight="1">
      <c r="B58" s="556">
        <v>55</v>
      </c>
      <c r="C58" s="561">
        <v>55</v>
      </c>
      <c r="D58" s="24" t="s">
        <v>56</v>
      </c>
      <c r="E58" s="554" t="s">
        <v>786</v>
      </c>
      <c r="F58" s="564" t="s">
        <v>1134</v>
      </c>
      <c r="G58" s="42" t="s">
        <v>114</v>
      </c>
      <c r="H58" s="14" t="s">
        <v>76</v>
      </c>
      <c r="I58" s="14" t="s">
        <v>76</v>
      </c>
      <c r="J58" s="53">
        <v>8700000</v>
      </c>
      <c r="K58" s="128">
        <v>43446</v>
      </c>
      <c r="L58" s="128">
        <v>43446</v>
      </c>
      <c r="M58" s="128">
        <v>43454</v>
      </c>
      <c r="N58" s="127" t="s">
        <v>142</v>
      </c>
      <c r="O58" s="1">
        <v>2208752044</v>
      </c>
      <c r="P58" s="546" t="s">
        <v>167</v>
      </c>
      <c r="Q58" s="20" t="s">
        <v>1797</v>
      </c>
    </row>
    <row r="59" spans="2:17" ht="20.25" hidden="1" customHeight="1">
      <c r="B59" s="556">
        <v>57</v>
      </c>
      <c r="C59" s="561">
        <v>56</v>
      </c>
      <c r="D59" s="24" t="s">
        <v>56</v>
      </c>
      <c r="E59" s="76" t="s">
        <v>787</v>
      </c>
      <c r="F59" s="421" t="s">
        <v>1134</v>
      </c>
      <c r="G59" s="42" t="s">
        <v>958</v>
      </c>
      <c r="H59" s="14" t="s">
        <v>76</v>
      </c>
      <c r="I59" s="14" t="s">
        <v>76</v>
      </c>
      <c r="J59" s="53">
        <v>13196700</v>
      </c>
      <c r="K59" s="128">
        <v>43454</v>
      </c>
      <c r="L59" s="128">
        <v>43454</v>
      </c>
      <c r="M59" s="128">
        <v>43461</v>
      </c>
      <c r="N59" s="127" t="s">
        <v>124</v>
      </c>
      <c r="O59" s="73">
        <v>1138629821</v>
      </c>
      <c r="P59" s="546" t="s">
        <v>1804</v>
      </c>
      <c r="Q59" s="20" t="s">
        <v>1797</v>
      </c>
    </row>
    <row r="60" spans="2:17" ht="20.25" hidden="1" customHeight="1">
      <c r="B60" s="556">
        <v>58</v>
      </c>
      <c r="C60" s="561">
        <v>57</v>
      </c>
      <c r="D60" s="24" t="s">
        <v>56</v>
      </c>
      <c r="E60" s="554" t="s">
        <v>788</v>
      </c>
      <c r="F60" s="564" t="s">
        <v>1104</v>
      </c>
      <c r="G60" s="42" t="s">
        <v>117</v>
      </c>
      <c r="H60" s="14" t="s">
        <v>76</v>
      </c>
      <c r="I60" s="14" t="s">
        <v>76</v>
      </c>
      <c r="J60" s="53">
        <v>6609900</v>
      </c>
      <c r="K60" s="128">
        <v>43462</v>
      </c>
      <c r="L60" s="128">
        <v>43462</v>
      </c>
      <c r="M60" s="128">
        <v>43462</v>
      </c>
      <c r="N60" s="127" t="s">
        <v>135</v>
      </c>
      <c r="O60" s="1">
        <v>6068189272</v>
      </c>
      <c r="P60" s="546" t="s">
        <v>158</v>
      </c>
      <c r="Q60" s="20" t="s">
        <v>1797</v>
      </c>
    </row>
    <row r="61" spans="2:17" ht="20.25" hidden="1" customHeight="1">
      <c r="B61" s="556">
        <v>59</v>
      </c>
      <c r="C61" s="561">
        <v>58</v>
      </c>
      <c r="D61" s="24" t="s">
        <v>56</v>
      </c>
      <c r="E61" s="76" t="s">
        <v>789</v>
      </c>
      <c r="F61" s="421" t="s">
        <v>1134</v>
      </c>
      <c r="G61" s="42" t="s">
        <v>118</v>
      </c>
      <c r="H61" s="24" t="s">
        <v>1828</v>
      </c>
      <c r="I61" s="24" t="s">
        <v>1849</v>
      </c>
      <c r="J61" s="53">
        <v>35631282</v>
      </c>
      <c r="K61" s="128">
        <v>43465</v>
      </c>
      <c r="L61" s="128">
        <v>43465</v>
      </c>
      <c r="M61" s="128">
        <v>43586</v>
      </c>
      <c r="N61" s="127" t="s">
        <v>144</v>
      </c>
      <c r="O61" s="1" t="s">
        <v>430</v>
      </c>
      <c r="P61" s="546" t="s">
        <v>954</v>
      </c>
      <c r="Q61" s="20" t="s">
        <v>1799</v>
      </c>
    </row>
    <row r="62" spans="2:17" ht="20.25" hidden="1" customHeight="1">
      <c r="B62" s="556">
        <v>60</v>
      </c>
      <c r="C62" s="561">
        <v>59</v>
      </c>
      <c r="D62" s="24" t="s">
        <v>169</v>
      </c>
      <c r="E62" s="76" t="s">
        <v>1793</v>
      </c>
      <c r="F62" s="421" t="s">
        <v>1134</v>
      </c>
      <c r="G62" s="41" t="s">
        <v>31</v>
      </c>
      <c r="H62" s="14" t="s">
        <v>76</v>
      </c>
      <c r="I62" s="14" t="s">
        <v>76</v>
      </c>
      <c r="J62" s="53">
        <v>9873600</v>
      </c>
      <c r="K62" s="120">
        <v>43466</v>
      </c>
      <c r="L62" s="120">
        <v>43466</v>
      </c>
      <c r="M62" s="120">
        <v>43830</v>
      </c>
      <c r="N62" s="14" t="s">
        <v>32</v>
      </c>
      <c r="O62" s="1">
        <v>1058658780</v>
      </c>
      <c r="P62" s="546" t="s">
        <v>33</v>
      </c>
      <c r="Q62" s="20" t="s">
        <v>1797</v>
      </c>
    </row>
    <row r="63" spans="2:17" ht="20.25" hidden="1" customHeight="1">
      <c r="B63" s="556">
        <v>56</v>
      </c>
      <c r="C63" s="561">
        <v>60</v>
      </c>
      <c r="D63" s="24" t="s">
        <v>56</v>
      </c>
      <c r="E63" s="76" t="s">
        <v>1844</v>
      </c>
      <c r="F63" s="564" t="s">
        <v>1134</v>
      </c>
      <c r="G63" s="42" t="s">
        <v>115</v>
      </c>
      <c r="H63" s="14" t="s">
        <v>76</v>
      </c>
      <c r="I63" s="14" t="s">
        <v>76</v>
      </c>
      <c r="J63" s="53">
        <v>35040000</v>
      </c>
      <c r="K63" s="128">
        <v>43484</v>
      </c>
      <c r="L63" s="128">
        <v>43484</v>
      </c>
      <c r="M63" s="128">
        <v>44583</v>
      </c>
      <c r="N63" s="127" t="s">
        <v>143</v>
      </c>
      <c r="O63" s="1">
        <v>2148779183</v>
      </c>
      <c r="P63" s="546" t="s">
        <v>153</v>
      </c>
      <c r="Q63" s="20" t="s">
        <v>1798</v>
      </c>
    </row>
    <row r="64" spans="2:17" ht="20.25" hidden="1" customHeight="1">
      <c r="B64" s="556">
        <v>61</v>
      </c>
      <c r="C64" s="561">
        <v>61</v>
      </c>
      <c r="D64" s="24" t="s">
        <v>169</v>
      </c>
      <c r="E64" s="76" t="s">
        <v>793</v>
      </c>
      <c r="F64" s="421" t="s">
        <v>1134</v>
      </c>
      <c r="G64" s="42" t="s">
        <v>35</v>
      </c>
      <c r="H64" s="14" t="s">
        <v>76</v>
      </c>
      <c r="I64" s="14" t="s">
        <v>76</v>
      </c>
      <c r="J64" s="53">
        <v>307500000</v>
      </c>
      <c r="K64" s="128">
        <v>43495</v>
      </c>
      <c r="L64" s="128">
        <v>43495</v>
      </c>
      <c r="M64" s="128">
        <v>43830</v>
      </c>
      <c r="N64" s="127" t="s">
        <v>20</v>
      </c>
      <c r="O64" s="555">
        <v>1288636042</v>
      </c>
      <c r="P64" s="546" t="s">
        <v>296</v>
      </c>
      <c r="Q64" s="20" t="s">
        <v>1798</v>
      </c>
    </row>
    <row r="65" spans="2:17" ht="20.25" hidden="1" customHeight="1">
      <c r="B65" s="556">
        <v>62</v>
      </c>
      <c r="C65" s="561">
        <v>62</v>
      </c>
      <c r="D65" s="24" t="s">
        <v>57</v>
      </c>
      <c r="E65" s="76" t="s">
        <v>794</v>
      </c>
      <c r="F65" s="421" t="s">
        <v>1134</v>
      </c>
      <c r="G65" s="42" t="s">
        <v>36</v>
      </c>
      <c r="H65" s="14" t="s">
        <v>76</v>
      </c>
      <c r="I65" s="14" t="s">
        <v>76</v>
      </c>
      <c r="J65" s="53">
        <v>39593600</v>
      </c>
      <c r="K65" s="128">
        <v>43495</v>
      </c>
      <c r="L65" s="128">
        <v>43495</v>
      </c>
      <c r="M65" s="128">
        <v>43830</v>
      </c>
      <c r="N65" s="127" t="s">
        <v>22</v>
      </c>
      <c r="O65" s="555">
        <v>2038128023</v>
      </c>
      <c r="P65" s="546" t="s">
        <v>1802</v>
      </c>
      <c r="Q65" s="20" t="s">
        <v>1798</v>
      </c>
    </row>
    <row r="66" spans="2:17" ht="20.25" hidden="1" customHeight="1">
      <c r="B66" s="556">
        <v>63</v>
      </c>
      <c r="C66" s="561">
        <v>63</v>
      </c>
      <c r="D66" s="24" t="s">
        <v>57</v>
      </c>
      <c r="E66" s="76" t="s">
        <v>795</v>
      </c>
      <c r="F66" s="564" t="s">
        <v>1134</v>
      </c>
      <c r="G66" s="42" t="s">
        <v>170</v>
      </c>
      <c r="H66" s="14" t="s">
        <v>76</v>
      </c>
      <c r="I66" s="14" t="s">
        <v>76</v>
      </c>
      <c r="J66" s="53">
        <v>35136000</v>
      </c>
      <c r="K66" s="542">
        <v>43496</v>
      </c>
      <c r="L66" s="542">
        <v>43549</v>
      </c>
      <c r="M66" s="542">
        <v>45009</v>
      </c>
      <c r="N66" s="543" t="s">
        <v>230</v>
      </c>
      <c r="O66" s="73">
        <v>1118126895</v>
      </c>
      <c r="P66" s="546" t="s">
        <v>1809</v>
      </c>
      <c r="Q66" s="20" t="s">
        <v>1798</v>
      </c>
    </row>
    <row r="67" spans="2:17" ht="20.25" hidden="1" customHeight="1">
      <c r="B67" s="556">
        <v>64</v>
      </c>
      <c r="C67" s="561">
        <v>64</v>
      </c>
      <c r="D67" s="24" t="s">
        <v>57</v>
      </c>
      <c r="E67" s="76" t="s">
        <v>796</v>
      </c>
      <c r="F67" s="564" t="s">
        <v>1134</v>
      </c>
      <c r="G67" s="42" t="s">
        <v>170</v>
      </c>
      <c r="H67" s="14" t="s">
        <v>76</v>
      </c>
      <c r="I67" s="14" t="s">
        <v>76</v>
      </c>
      <c r="J67" s="53">
        <v>35040000</v>
      </c>
      <c r="K67" s="542">
        <v>43496</v>
      </c>
      <c r="L67" s="542">
        <v>43585</v>
      </c>
      <c r="M67" s="542">
        <v>45045</v>
      </c>
      <c r="N67" s="543" t="s">
        <v>143</v>
      </c>
      <c r="O67" s="1">
        <v>2148779183</v>
      </c>
      <c r="P67" s="546" t="s">
        <v>153</v>
      </c>
      <c r="Q67" s="20" t="s">
        <v>1798</v>
      </c>
    </row>
    <row r="68" spans="2:17" ht="20.25" hidden="1" customHeight="1">
      <c r="B68" s="556">
        <v>65</v>
      </c>
      <c r="C68" s="561">
        <v>65</v>
      </c>
      <c r="D68" s="24" t="s">
        <v>57</v>
      </c>
      <c r="E68" s="76" t="s">
        <v>797</v>
      </c>
      <c r="F68" s="421" t="s">
        <v>1134</v>
      </c>
      <c r="G68" s="42" t="s">
        <v>171</v>
      </c>
      <c r="H68" s="14" t="s">
        <v>76</v>
      </c>
      <c r="I68" s="14" t="s">
        <v>76</v>
      </c>
      <c r="J68" s="53">
        <v>7700000</v>
      </c>
      <c r="K68" s="120">
        <v>43497</v>
      </c>
      <c r="L68" s="120">
        <v>43497</v>
      </c>
      <c r="M68" s="120">
        <v>43509</v>
      </c>
      <c r="N68" s="14" t="s">
        <v>231</v>
      </c>
      <c r="O68" s="1">
        <v>1168135628</v>
      </c>
      <c r="P68" s="546" t="s">
        <v>271</v>
      </c>
      <c r="Q68" s="20" t="s">
        <v>1797</v>
      </c>
    </row>
    <row r="69" spans="2:17" ht="20.25" hidden="1" customHeight="1">
      <c r="B69" s="556">
        <v>66</v>
      </c>
      <c r="C69" s="561">
        <v>66</v>
      </c>
      <c r="D69" s="24" t="s">
        <v>57</v>
      </c>
      <c r="E69" s="76" t="s">
        <v>798</v>
      </c>
      <c r="F69" s="564" t="s">
        <v>1104</v>
      </c>
      <c r="G69" s="42" t="s">
        <v>172</v>
      </c>
      <c r="H69" s="14" t="s">
        <v>76</v>
      </c>
      <c r="I69" s="14" t="s">
        <v>76</v>
      </c>
      <c r="J69" s="53">
        <v>7743780</v>
      </c>
      <c r="K69" s="128">
        <v>43528</v>
      </c>
      <c r="L69" s="128">
        <v>43528</v>
      </c>
      <c r="M69" s="128">
        <v>43528</v>
      </c>
      <c r="N69" s="127" t="s">
        <v>122</v>
      </c>
      <c r="O69" s="1">
        <v>1058742311</v>
      </c>
      <c r="P69" s="546" t="s">
        <v>146</v>
      </c>
      <c r="Q69" s="20" t="s">
        <v>1797</v>
      </c>
    </row>
    <row r="70" spans="2:17" ht="20.25" hidden="1" customHeight="1">
      <c r="B70" s="556">
        <v>67</v>
      </c>
      <c r="C70" s="561">
        <v>67</v>
      </c>
      <c r="D70" s="24" t="s">
        <v>57</v>
      </c>
      <c r="E70" s="76" t="s">
        <v>799</v>
      </c>
      <c r="F70" s="564" t="s">
        <v>1104</v>
      </c>
      <c r="G70" s="42" t="s">
        <v>682</v>
      </c>
      <c r="H70" s="554" t="s">
        <v>76</v>
      </c>
      <c r="I70" s="14" t="s">
        <v>76</v>
      </c>
      <c r="J70" s="53">
        <v>11988680</v>
      </c>
      <c r="K70" s="128">
        <v>43532</v>
      </c>
      <c r="L70" s="128">
        <v>43532</v>
      </c>
      <c r="M70" s="128">
        <v>43562</v>
      </c>
      <c r="N70" s="127" t="s">
        <v>631</v>
      </c>
      <c r="O70" s="73">
        <v>1078703648</v>
      </c>
      <c r="P70" s="546" t="s">
        <v>1807</v>
      </c>
      <c r="Q70" s="19" t="s">
        <v>1797</v>
      </c>
    </row>
    <row r="71" spans="2:17" ht="20.25" hidden="1" customHeight="1">
      <c r="B71" s="556">
        <v>73</v>
      </c>
      <c r="C71" s="561">
        <v>68</v>
      </c>
      <c r="D71" s="24" t="s">
        <v>57</v>
      </c>
      <c r="E71" s="76" t="s">
        <v>800</v>
      </c>
      <c r="F71" s="564" t="s">
        <v>1104</v>
      </c>
      <c r="G71" s="42" t="s">
        <v>173</v>
      </c>
      <c r="H71" s="24" t="s">
        <v>1828</v>
      </c>
      <c r="I71" s="24" t="s">
        <v>1849</v>
      </c>
      <c r="J71" s="53">
        <v>11520000</v>
      </c>
      <c r="K71" s="128">
        <v>43542</v>
      </c>
      <c r="L71" s="128">
        <v>43542</v>
      </c>
      <c r="M71" s="128">
        <v>43662</v>
      </c>
      <c r="N71" s="127" t="s">
        <v>232</v>
      </c>
      <c r="O71" s="73">
        <v>1288645217</v>
      </c>
      <c r="P71" s="546" t="s">
        <v>1814</v>
      </c>
      <c r="Q71" s="20" t="s">
        <v>1799</v>
      </c>
    </row>
    <row r="72" spans="2:17" ht="20.25" hidden="1" customHeight="1">
      <c r="B72" s="556">
        <v>74</v>
      </c>
      <c r="C72" s="561">
        <v>69</v>
      </c>
      <c r="D72" s="24" t="s">
        <v>57</v>
      </c>
      <c r="E72" s="76" t="s">
        <v>801</v>
      </c>
      <c r="F72" s="421" t="s">
        <v>1104</v>
      </c>
      <c r="G72" s="42" t="s">
        <v>174</v>
      </c>
      <c r="H72" s="24" t="s">
        <v>1829</v>
      </c>
      <c r="I72" s="24" t="s">
        <v>1849</v>
      </c>
      <c r="J72" s="53">
        <v>266800000</v>
      </c>
      <c r="K72" s="128">
        <v>43542</v>
      </c>
      <c r="L72" s="128">
        <v>43542</v>
      </c>
      <c r="M72" s="128">
        <v>43662</v>
      </c>
      <c r="N72" s="127" t="s">
        <v>232</v>
      </c>
      <c r="O72" s="73">
        <v>1288645217</v>
      </c>
      <c r="P72" s="546" t="s">
        <v>1814</v>
      </c>
      <c r="Q72" s="20" t="s">
        <v>1799</v>
      </c>
    </row>
    <row r="73" spans="2:17" ht="20.25" hidden="1" customHeight="1">
      <c r="B73" s="556">
        <v>75</v>
      </c>
      <c r="C73" s="561">
        <v>70</v>
      </c>
      <c r="D73" s="24" t="s">
        <v>57</v>
      </c>
      <c r="E73" s="76" t="s">
        <v>802</v>
      </c>
      <c r="F73" s="421" t="s">
        <v>1134</v>
      </c>
      <c r="G73" s="42" t="s">
        <v>40</v>
      </c>
      <c r="H73" s="24" t="s">
        <v>1828</v>
      </c>
      <c r="I73" s="24" t="s">
        <v>1849</v>
      </c>
      <c r="J73" s="53">
        <v>36625077</v>
      </c>
      <c r="K73" s="128">
        <v>43549</v>
      </c>
      <c r="L73" s="128">
        <v>43549</v>
      </c>
      <c r="M73" s="128">
        <v>43915</v>
      </c>
      <c r="N73" s="24" t="s">
        <v>1827</v>
      </c>
      <c r="O73" s="24">
        <v>1028132035</v>
      </c>
      <c r="P73" s="546" t="s">
        <v>1834</v>
      </c>
      <c r="Q73" s="20" t="s">
        <v>1799</v>
      </c>
    </row>
    <row r="74" spans="2:17" ht="20.25" hidden="1" customHeight="1">
      <c r="B74" s="556">
        <v>72</v>
      </c>
      <c r="C74" s="561">
        <v>71</v>
      </c>
      <c r="D74" s="24" t="s">
        <v>169</v>
      </c>
      <c r="E74" s="76" t="s">
        <v>803</v>
      </c>
      <c r="F74" s="421" t="s">
        <v>1134</v>
      </c>
      <c r="G74" s="42" t="s">
        <v>720</v>
      </c>
      <c r="H74" s="554" t="s">
        <v>76</v>
      </c>
      <c r="I74" s="14" t="s">
        <v>76</v>
      </c>
      <c r="J74" s="53">
        <v>9901400</v>
      </c>
      <c r="K74" s="128">
        <v>43556</v>
      </c>
      <c r="L74" s="128">
        <v>43556</v>
      </c>
      <c r="M74" s="128">
        <v>43934</v>
      </c>
      <c r="N74" s="127" t="s">
        <v>721</v>
      </c>
      <c r="O74" s="1">
        <v>1168146445</v>
      </c>
      <c r="P74" s="546" t="s">
        <v>723</v>
      </c>
      <c r="Q74" s="19" t="s">
        <v>1797</v>
      </c>
    </row>
    <row r="75" spans="2:17" ht="20.25" hidden="1" customHeight="1">
      <c r="B75" s="556">
        <v>77</v>
      </c>
      <c r="C75" s="561">
        <v>72</v>
      </c>
      <c r="D75" s="24" t="s">
        <v>57</v>
      </c>
      <c r="E75" s="76" t="s">
        <v>804</v>
      </c>
      <c r="F75" s="564" t="s">
        <v>1104</v>
      </c>
      <c r="G75" s="41" t="s">
        <v>176</v>
      </c>
      <c r="H75" s="14" t="s">
        <v>76</v>
      </c>
      <c r="I75" s="14" t="s">
        <v>76</v>
      </c>
      <c r="J75" s="53">
        <v>5390000</v>
      </c>
      <c r="K75" s="542">
        <v>43563</v>
      </c>
      <c r="L75" s="542">
        <v>43563</v>
      </c>
      <c r="M75" s="542">
        <v>43614</v>
      </c>
      <c r="N75" s="14" t="s">
        <v>233</v>
      </c>
      <c r="O75" s="73">
        <v>1138629821</v>
      </c>
      <c r="P75" s="546" t="s">
        <v>1804</v>
      </c>
      <c r="Q75" s="20" t="s">
        <v>1797</v>
      </c>
    </row>
    <row r="76" spans="2:17" ht="20.25" hidden="1" customHeight="1">
      <c r="B76" s="556">
        <v>79</v>
      </c>
      <c r="C76" s="561">
        <v>73</v>
      </c>
      <c r="D76" s="24" t="s">
        <v>57</v>
      </c>
      <c r="E76" s="76" t="s">
        <v>805</v>
      </c>
      <c r="F76" s="421" t="s">
        <v>1134</v>
      </c>
      <c r="G76" s="41" t="s">
        <v>178</v>
      </c>
      <c r="H76" s="14" t="s">
        <v>76</v>
      </c>
      <c r="I76" s="14" t="s">
        <v>76</v>
      </c>
      <c r="J76" s="53">
        <v>7040000</v>
      </c>
      <c r="K76" s="128">
        <v>43577</v>
      </c>
      <c r="L76" s="128">
        <v>43577</v>
      </c>
      <c r="M76" s="128">
        <v>43647</v>
      </c>
      <c r="N76" s="14" t="s">
        <v>124</v>
      </c>
      <c r="O76" s="73">
        <v>1138629821</v>
      </c>
      <c r="P76" s="546" t="s">
        <v>1804</v>
      </c>
      <c r="Q76" s="20" t="s">
        <v>1797</v>
      </c>
    </row>
    <row r="77" spans="2:17" ht="20.25" hidden="1" customHeight="1">
      <c r="B77" s="556">
        <v>80</v>
      </c>
      <c r="C77" s="561">
        <v>74</v>
      </c>
      <c r="D77" s="24" t="s">
        <v>57</v>
      </c>
      <c r="E77" s="76" t="s">
        <v>806</v>
      </c>
      <c r="F77" s="421" t="s">
        <v>1104</v>
      </c>
      <c r="G77" s="41" t="s">
        <v>179</v>
      </c>
      <c r="H77" s="14" t="s">
        <v>76</v>
      </c>
      <c r="I77" s="14" t="s">
        <v>76</v>
      </c>
      <c r="J77" s="53">
        <v>6820000</v>
      </c>
      <c r="K77" s="128">
        <v>43578</v>
      </c>
      <c r="L77" s="128">
        <v>43578</v>
      </c>
      <c r="M77" s="128">
        <v>43646</v>
      </c>
      <c r="N77" s="14" t="s">
        <v>234</v>
      </c>
      <c r="O77" s="1">
        <v>2118173932</v>
      </c>
      <c r="P77" s="546" t="s">
        <v>275</v>
      </c>
      <c r="Q77" s="20" t="s">
        <v>1797</v>
      </c>
    </row>
    <row r="78" spans="2:17" ht="20.25" hidden="1" customHeight="1">
      <c r="B78" s="556">
        <v>81</v>
      </c>
      <c r="C78" s="561">
        <v>75</v>
      </c>
      <c r="D78" s="24" t="s">
        <v>57</v>
      </c>
      <c r="E78" s="76" t="s">
        <v>807</v>
      </c>
      <c r="F78" s="564" t="s">
        <v>1104</v>
      </c>
      <c r="G78" s="41" t="s">
        <v>180</v>
      </c>
      <c r="H78" s="14" t="s">
        <v>76</v>
      </c>
      <c r="I78" s="14" t="s">
        <v>76</v>
      </c>
      <c r="J78" s="53">
        <v>5831310</v>
      </c>
      <c r="K78" s="128">
        <v>43610</v>
      </c>
      <c r="L78" s="128">
        <v>43610</v>
      </c>
      <c r="M78" s="128">
        <v>43620</v>
      </c>
      <c r="N78" s="14" t="s">
        <v>235</v>
      </c>
      <c r="O78" s="1">
        <v>1068649926</v>
      </c>
      <c r="P78" s="546" t="s">
        <v>276</v>
      </c>
      <c r="Q78" s="20" t="s">
        <v>1797</v>
      </c>
    </row>
    <row r="79" spans="2:17" ht="20.25" hidden="1" customHeight="1">
      <c r="B79" s="556">
        <v>76</v>
      </c>
      <c r="C79" s="561">
        <v>76</v>
      </c>
      <c r="D79" s="24" t="s">
        <v>57</v>
      </c>
      <c r="E79" s="76" t="s">
        <v>808</v>
      </c>
      <c r="F79" s="564" t="s">
        <v>1104</v>
      </c>
      <c r="G79" s="41" t="s">
        <v>175</v>
      </c>
      <c r="H79" s="14" t="s">
        <v>76</v>
      </c>
      <c r="I79" s="14" t="s">
        <v>76</v>
      </c>
      <c r="J79" s="53">
        <v>5709000</v>
      </c>
      <c r="K79" s="120">
        <v>43615</v>
      </c>
      <c r="L79" s="120">
        <v>43615</v>
      </c>
      <c r="M79" s="120">
        <v>43630</v>
      </c>
      <c r="N79" s="14" t="s">
        <v>142</v>
      </c>
      <c r="O79" s="1">
        <v>2208752044</v>
      </c>
      <c r="P79" s="546" t="s">
        <v>273</v>
      </c>
      <c r="Q79" s="20" t="s">
        <v>1797</v>
      </c>
    </row>
    <row r="80" spans="2:17" ht="20.25" hidden="1" customHeight="1">
      <c r="B80" s="556">
        <v>78</v>
      </c>
      <c r="C80" s="561">
        <v>77</v>
      </c>
      <c r="D80" s="24" t="s">
        <v>57</v>
      </c>
      <c r="E80" s="76" t="s">
        <v>809</v>
      </c>
      <c r="F80" s="564" t="s">
        <v>1104</v>
      </c>
      <c r="G80" s="41" t="s">
        <v>177</v>
      </c>
      <c r="H80" s="14" t="s">
        <v>76</v>
      </c>
      <c r="I80" s="14" t="s">
        <v>76</v>
      </c>
      <c r="J80" s="53">
        <v>100500000</v>
      </c>
      <c r="K80" s="120">
        <v>43616</v>
      </c>
      <c r="L80" s="120">
        <v>43616</v>
      </c>
      <c r="M80" s="120">
        <v>43630</v>
      </c>
      <c r="N80" s="14" t="s">
        <v>124</v>
      </c>
      <c r="O80" s="73">
        <v>1138629821</v>
      </c>
      <c r="P80" s="546" t="s">
        <v>1804</v>
      </c>
      <c r="Q80" s="20" t="s">
        <v>1798</v>
      </c>
    </row>
    <row r="81" spans="2:17" ht="20.25" hidden="1" customHeight="1">
      <c r="B81" s="556">
        <v>82</v>
      </c>
      <c r="C81" s="561">
        <v>78</v>
      </c>
      <c r="D81" s="24" t="s">
        <v>57</v>
      </c>
      <c r="E81" s="76" t="s">
        <v>810</v>
      </c>
      <c r="F81" s="564" t="s">
        <v>1104</v>
      </c>
      <c r="G81" s="41" t="s">
        <v>181</v>
      </c>
      <c r="H81" s="14" t="s">
        <v>76</v>
      </c>
      <c r="I81" s="14" t="s">
        <v>76</v>
      </c>
      <c r="J81" s="53">
        <v>23819600</v>
      </c>
      <c r="K81" s="128">
        <v>43616</v>
      </c>
      <c r="L81" s="128">
        <v>43616</v>
      </c>
      <c r="M81" s="128">
        <v>43620</v>
      </c>
      <c r="N81" s="14" t="s">
        <v>236</v>
      </c>
      <c r="O81" s="1">
        <v>4968601015</v>
      </c>
      <c r="P81" s="546" t="s">
        <v>295</v>
      </c>
      <c r="Q81" s="20" t="s">
        <v>1798</v>
      </c>
    </row>
    <row r="82" spans="2:17" ht="20.25" hidden="1" customHeight="1">
      <c r="B82" s="556">
        <v>83</v>
      </c>
      <c r="C82" s="561">
        <v>79</v>
      </c>
      <c r="D82" s="24" t="s">
        <v>57</v>
      </c>
      <c r="E82" s="76" t="s">
        <v>811</v>
      </c>
      <c r="F82" s="421" t="s">
        <v>1134</v>
      </c>
      <c r="G82" s="41" t="s">
        <v>182</v>
      </c>
      <c r="H82" s="14" t="s">
        <v>76</v>
      </c>
      <c r="I82" s="14" t="s">
        <v>76</v>
      </c>
      <c r="J82" s="53">
        <v>7027900</v>
      </c>
      <c r="K82" s="128">
        <v>43619</v>
      </c>
      <c r="L82" s="128">
        <v>43619</v>
      </c>
      <c r="M82" s="128">
        <v>43637</v>
      </c>
      <c r="N82" s="14" t="s">
        <v>233</v>
      </c>
      <c r="O82" s="73">
        <v>1138629821</v>
      </c>
      <c r="P82" s="546" t="s">
        <v>1804</v>
      </c>
      <c r="Q82" s="20" t="s">
        <v>1797</v>
      </c>
    </row>
    <row r="83" spans="2:17" ht="20.25" hidden="1" customHeight="1">
      <c r="B83" s="556">
        <v>85</v>
      </c>
      <c r="C83" s="561">
        <v>80</v>
      </c>
      <c r="D83" s="24" t="s">
        <v>57</v>
      </c>
      <c r="E83" s="76" t="s">
        <v>812</v>
      </c>
      <c r="F83" s="564" t="s">
        <v>1104</v>
      </c>
      <c r="G83" s="41" t="s">
        <v>183</v>
      </c>
      <c r="H83" s="14" t="s">
        <v>76</v>
      </c>
      <c r="I83" s="14" t="s">
        <v>76</v>
      </c>
      <c r="J83" s="53">
        <v>18650500</v>
      </c>
      <c r="K83" s="128">
        <v>43620</v>
      </c>
      <c r="L83" s="128">
        <v>43620</v>
      </c>
      <c r="M83" s="128">
        <v>43641</v>
      </c>
      <c r="N83" s="14" t="s">
        <v>238</v>
      </c>
      <c r="O83" s="1">
        <v>2048622309</v>
      </c>
      <c r="P83" s="546" t="s">
        <v>1805</v>
      </c>
      <c r="Q83" s="20" t="s">
        <v>1797</v>
      </c>
    </row>
    <row r="84" spans="2:17" ht="20.25" hidden="1" customHeight="1">
      <c r="B84" s="556">
        <v>86</v>
      </c>
      <c r="C84" s="561">
        <v>81</v>
      </c>
      <c r="D84" s="24" t="s">
        <v>57</v>
      </c>
      <c r="E84" s="76" t="s">
        <v>813</v>
      </c>
      <c r="F84" s="564" t="s">
        <v>1104</v>
      </c>
      <c r="G84" s="41" t="s">
        <v>184</v>
      </c>
      <c r="H84" s="554" t="s">
        <v>76</v>
      </c>
      <c r="I84" s="14" t="s">
        <v>76</v>
      </c>
      <c r="J84" s="53">
        <v>48377204</v>
      </c>
      <c r="K84" s="128">
        <v>43620</v>
      </c>
      <c r="L84" s="128">
        <v>43620</v>
      </c>
      <c r="M84" s="128">
        <v>43648</v>
      </c>
      <c r="N84" s="14" t="s">
        <v>239</v>
      </c>
      <c r="O84" s="73">
        <v>1220168331</v>
      </c>
      <c r="P84" s="546" t="s">
        <v>300</v>
      </c>
      <c r="Q84" s="20" t="s">
        <v>1798</v>
      </c>
    </row>
    <row r="85" spans="2:17" ht="20.25" hidden="1" customHeight="1">
      <c r="B85" s="556">
        <v>87</v>
      </c>
      <c r="C85" s="561">
        <v>82</v>
      </c>
      <c r="D85" s="24" t="s">
        <v>57</v>
      </c>
      <c r="E85" s="76" t="s">
        <v>814</v>
      </c>
      <c r="F85" s="564" t="s">
        <v>1104</v>
      </c>
      <c r="G85" s="41" t="s">
        <v>185</v>
      </c>
      <c r="H85" s="14" t="s">
        <v>76</v>
      </c>
      <c r="I85" s="14" t="s">
        <v>76</v>
      </c>
      <c r="J85" s="53">
        <v>15236000</v>
      </c>
      <c r="K85" s="128">
        <v>43620</v>
      </c>
      <c r="L85" s="128">
        <v>43620</v>
      </c>
      <c r="M85" s="128">
        <v>43648</v>
      </c>
      <c r="N85" s="14" t="s">
        <v>241</v>
      </c>
      <c r="O85" s="1">
        <v>1138680570</v>
      </c>
      <c r="P85" s="546" t="s">
        <v>280</v>
      </c>
      <c r="Q85" s="20" t="s">
        <v>1797</v>
      </c>
    </row>
    <row r="86" spans="2:17" ht="20.25" hidden="1" customHeight="1">
      <c r="B86" s="556">
        <v>94</v>
      </c>
      <c r="C86" s="561">
        <v>83</v>
      </c>
      <c r="D86" s="24" t="s">
        <v>57</v>
      </c>
      <c r="E86" s="76" t="s">
        <v>815</v>
      </c>
      <c r="F86" s="564" t="s">
        <v>1134</v>
      </c>
      <c r="G86" s="41" t="s">
        <v>192</v>
      </c>
      <c r="H86" s="24" t="s">
        <v>1828</v>
      </c>
      <c r="I86" s="24" t="s">
        <v>1849</v>
      </c>
      <c r="J86" s="53">
        <v>161460000</v>
      </c>
      <c r="K86" s="128">
        <v>43629</v>
      </c>
      <c r="L86" s="128">
        <v>43629</v>
      </c>
      <c r="M86" s="128">
        <v>43708</v>
      </c>
      <c r="N86" s="14" t="s">
        <v>247</v>
      </c>
      <c r="O86" s="1">
        <v>1138132864</v>
      </c>
      <c r="P86" s="546" t="s">
        <v>150</v>
      </c>
      <c r="Q86" s="20" t="s">
        <v>1799</v>
      </c>
    </row>
    <row r="87" spans="2:17" ht="20.25" hidden="1" customHeight="1">
      <c r="B87" s="556">
        <v>90</v>
      </c>
      <c r="C87" s="561">
        <v>84</v>
      </c>
      <c r="D87" s="24" t="s">
        <v>57</v>
      </c>
      <c r="E87" s="76" t="s">
        <v>816</v>
      </c>
      <c r="F87" s="564" t="s">
        <v>1104</v>
      </c>
      <c r="G87" s="41" t="s">
        <v>188</v>
      </c>
      <c r="H87" s="14" t="s">
        <v>76</v>
      </c>
      <c r="I87" s="14" t="s">
        <v>76</v>
      </c>
      <c r="J87" s="53">
        <v>12830940</v>
      </c>
      <c r="K87" s="128">
        <v>43637</v>
      </c>
      <c r="L87" s="128">
        <v>43637</v>
      </c>
      <c r="M87" s="128">
        <v>43662</v>
      </c>
      <c r="N87" s="14" t="s">
        <v>244</v>
      </c>
      <c r="O87" s="1">
        <v>1058742311</v>
      </c>
      <c r="P87" s="546" t="s">
        <v>282</v>
      </c>
      <c r="Q87" s="20" t="s">
        <v>1797</v>
      </c>
    </row>
    <row r="88" spans="2:17" ht="20.25" hidden="1" customHeight="1">
      <c r="B88" s="556">
        <v>92</v>
      </c>
      <c r="C88" s="561">
        <v>85</v>
      </c>
      <c r="D88" s="24" t="s">
        <v>57</v>
      </c>
      <c r="E88" s="76" t="s">
        <v>817</v>
      </c>
      <c r="F88" s="564" t="s">
        <v>1104</v>
      </c>
      <c r="G88" s="41" t="s">
        <v>190</v>
      </c>
      <c r="H88" s="14" t="s">
        <v>76</v>
      </c>
      <c r="I88" s="14" t="s">
        <v>76</v>
      </c>
      <c r="J88" s="53">
        <v>7062000</v>
      </c>
      <c r="K88" s="128">
        <v>43637</v>
      </c>
      <c r="L88" s="128">
        <v>43637</v>
      </c>
      <c r="M88" s="128">
        <v>43644</v>
      </c>
      <c r="N88" s="14" t="s">
        <v>124</v>
      </c>
      <c r="O88" s="73">
        <v>1138629821</v>
      </c>
      <c r="P88" s="546" t="s">
        <v>1804</v>
      </c>
      <c r="Q88" s="20" t="s">
        <v>1797</v>
      </c>
    </row>
    <row r="89" spans="2:17" ht="20.25" hidden="1" customHeight="1">
      <c r="B89" s="556">
        <v>89</v>
      </c>
      <c r="C89" s="561">
        <v>86</v>
      </c>
      <c r="D89" s="24" t="s">
        <v>57</v>
      </c>
      <c r="E89" s="76" t="s">
        <v>818</v>
      </c>
      <c r="F89" s="564" t="s">
        <v>1104</v>
      </c>
      <c r="G89" s="41" t="s">
        <v>187</v>
      </c>
      <c r="H89" s="14" t="s">
        <v>76</v>
      </c>
      <c r="I89" s="14" t="s">
        <v>76</v>
      </c>
      <c r="J89" s="53">
        <v>21193830</v>
      </c>
      <c r="K89" s="128">
        <v>43640</v>
      </c>
      <c r="L89" s="128">
        <v>43640</v>
      </c>
      <c r="M89" s="128">
        <v>43645</v>
      </c>
      <c r="N89" s="14" t="s">
        <v>235</v>
      </c>
      <c r="O89" s="1">
        <v>1068649926</v>
      </c>
      <c r="P89" s="546" t="s">
        <v>276</v>
      </c>
      <c r="Q89" s="20" t="s">
        <v>1797</v>
      </c>
    </row>
    <row r="90" spans="2:17" ht="20.25" hidden="1" customHeight="1">
      <c r="B90" s="556">
        <v>91</v>
      </c>
      <c r="C90" s="561">
        <v>87</v>
      </c>
      <c r="D90" s="24" t="s">
        <v>57</v>
      </c>
      <c r="E90" s="76" t="s">
        <v>819</v>
      </c>
      <c r="F90" s="564" t="s">
        <v>1104</v>
      </c>
      <c r="G90" s="41" t="s">
        <v>189</v>
      </c>
      <c r="H90" s="14" t="s">
        <v>76</v>
      </c>
      <c r="I90" s="14" t="s">
        <v>76</v>
      </c>
      <c r="J90" s="53">
        <v>7381000</v>
      </c>
      <c r="K90" s="128">
        <v>43641</v>
      </c>
      <c r="L90" s="128">
        <v>43641</v>
      </c>
      <c r="M90" s="128">
        <v>43644</v>
      </c>
      <c r="N90" s="14" t="s">
        <v>245</v>
      </c>
      <c r="O90" s="1">
        <v>1138183892</v>
      </c>
      <c r="P90" s="546" t="s">
        <v>283</v>
      </c>
      <c r="Q90" s="20" t="s">
        <v>1797</v>
      </c>
    </row>
    <row r="91" spans="2:17" ht="20.25" hidden="1" customHeight="1">
      <c r="B91" s="556">
        <v>88</v>
      </c>
      <c r="C91" s="561">
        <v>88</v>
      </c>
      <c r="D91" s="24" t="s">
        <v>57</v>
      </c>
      <c r="E91" s="76" t="s">
        <v>820</v>
      </c>
      <c r="F91" s="564" t="s">
        <v>1104</v>
      </c>
      <c r="G91" s="41" t="s">
        <v>186</v>
      </c>
      <c r="H91" s="14" t="s">
        <v>76</v>
      </c>
      <c r="I91" s="14" t="s">
        <v>76</v>
      </c>
      <c r="J91" s="53">
        <v>14498000</v>
      </c>
      <c r="K91" s="128">
        <v>43642</v>
      </c>
      <c r="L91" s="128">
        <v>43642</v>
      </c>
      <c r="M91" s="128">
        <v>43658</v>
      </c>
      <c r="N91" s="14" t="s">
        <v>242</v>
      </c>
      <c r="O91" s="1">
        <v>1213035875</v>
      </c>
      <c r="P91" s="546" t="s">
        <v>281</v>
      </c>
      <c r="Q91" s="20" t="s">
        <v>1797</v>
      </c>
    </row>
    <row r="92" spans="2:17" ht="20.25" hidden="1" customHeight="1">
      <c r="B92" s="556">
        <v>68</v>
      </c>
      <c r="C92" s="561">
        <v>89</v>
      </c>
      <c r="D92" s="24" t="s">
        <v>169</v>
      </c>
      <c r="E92" s="76" t="s">
        <v>821</v>
      </c>
      <c r="F92" s="564" t="s">
        <v>1104</v>
      </c>
      <c r="G92" s="42" t="s">
        <v>691</v>
      </c>
      <c r="H92" s="14" t="s">
        <v>1830</v>
      </c>
      <c r="I92" s="14" t="s">
        <v>626</v>
      </c>
      <c r="J92" s="53">
        <v>39325000</v>
      </c>
      <c r="K92" s="128">
        <v>43643</v>
      </c>
      <c r="L92" s="128">
        <v>43643</v>
      </c>
      <c r="M92" s="128">
        <v>43651</v>
      </c>
      <c r="N92" s="127" t="s">
        <v>694</v>
      </c>
      <c r="O92" s="1">
        <v>1052229788</v>
      </c>
      <c r="P92" s="546" t="s">
        <v>692</v>
      </c>
      <c r="Q92" s="559" t="s">
        <v>975</v>
      </c>
    </row>
    <row r="93" spans="2:17" ht="20.25" hidden="1" customHeight="1">
      <c r="B93" s="556">
        <v>84</v>
      </c>
      <c r="C93" s="561">
        <v>90</v>
      </c>
      <c r="D93" s="24" t="s">
        <v>57</v>
      </c>
      <c r="E93" s="76" t="s">
        <v>822</v>
      </c>
      <c r="F93" s="564" t="s">
        <v>1104</v>
      </c>
      <c r="G93" s="41" t="s">
        <v>175</v>
      </c>
      <c r="H93" s="14" t="s">
        <v>76</v>
      </c>
      <c r="I93" s="14" t="s">
        <v>76</v>
      </c>
      <c r="J93" s="53">
        <v>6842000</v>
      </c>
      <c r="K93" s="128">
        <v>43644</v>
      </c>
      <c r="L93" s="128">
        <v>43644</v>
      </c>
      <c r="M93" s="128">
        <v>43663</v>
      </c>
      <c r="N93" s="14" t="s">
        <v>142</v>
      </c>
      <c r="O93" s="1">
        <v>2208752044</v>
      </c>
      <c r="P93" s="546" t="s">
        <v>273</v>
      </c>
      <c r="Q93" s="20" t="s">
        <v>1797</v>
      </c>
    </row>
    <row r="94" spans="2:17" ht="20.25" hidden="1" customHeight="1">
      <c r="B94" s="556">
        <v>93</v>
      </c>
      <c r="C94" s="561">
        <v>91</v>
      </c>
      <c r="D94" s="24" t="s">
        <v>57</v>
      </c>
      <c r="E94" s="76" t="s">
        <v>823</v>
      </c>
      <c r="F94" s="421" t="s">
        <v>1104</v>
      </c>
      <c r="G94" s="41" t="s">
        <v>191</v>
      </c>
      <c r="H94" s="14" t="s">
        <v>76</v>
      </c>
      <c r="I94" s="14" t="s">
        <v>76</v>
      </c>
      <c r="J94" s="53">
        <v>7370000</v>
      </c>
      <c r="K94" s="128">
        <v>43646</v>
      </c>
      <c r="L94" s="128">
        <v>43646</v>
      </c>
      <c r="M94" s="128">
        <v>43665</v>
      </c>
      <c r="N94" s="14" t="s">
        <v>246</v>
      </c>
      <c r="O94" s="1">
        <v>1076365459</v>
      </c>
      <c r="P94" s="546" t="s">
        <v>284</v>
      </c>
      <c r="Q94" s="20" t="s">
        <v>1797</v>
      </c>
    </row>
    <row r="95" spans="2:17" ht="20.25" hidden="1" customHeight="1">
      <c r="B95" s="556">
        <v>95</v>
      </c>
      <c r="C95" s="561">
        <v>92</v>
      </c>
      <c r="D95" s="24" t="s">
        <v>57</v>
      </c>
      <c r="E95" s="76" t="s">
        <v>824</v>
      </c>
      <c r="F95" s="564" t="s">
        <v>1104</v>
      </c>
      <c r="G95" s="41" t="s">
        <v>193</v>
      </c>
      <c r="H95" s="14" t="s">
        <v>76</v>
      </c>
      <c r="I95" s="14" t="s">
        <v>76</v>
      </c>
      <c r="J95" s="53">
        <v>7470000</v>
      </c>
      <c r="K95" s="120">
        <v>43647</v>
      </c>
      <c r="L95" s="120">
        <v>43647</v>
      </c>
      <c r="M95" s="120">
        <v>43656</v>
      </c>
      <c r="N95" s="14" t="s">
        <v>248</v>
      </c>
      <c r="O95" s="1">
        <v>1283403784</v>
      </c>
      <c r="P95" s="546" t="s">
        <v>293</v>
      </c>
      <c r="Q95" s="20" t="s">
        <v>1797</v>
      </c>
    </row>
    <row r="96" spans="2:17" ht="20.25" hidden="1" customHeight="1">
      <c r="B96" s="556">
        <v>132</v>
      </c>
      <c r="C96" s="561">
        <v>93</v>
      </c>
      <c r="D96" s="24" t="s">
        <v>479</v>
      </c>
      <c r="E96" s="76" t="s">
        <v>825</v>
      </c>
      <c r="F96" s="564" t="s">
        <v>1134</v>
      </c>
      <c r="G96" s="41" t="s">
        <v>522</v>
      </c>
      <c r="H96" s="24" t="s">
        <v>975</v>
      </c>
      <c r="I96" s="14" t="s">
        <v>626</v>
      </c>
      <c r="J96" s="53">
        <v>44000000</v>
      </c>
      <c r="K96" s="557">
        <v>43647</v>
      </c>
      <c r="L96" s="557">
        <v>43647</v>
      </c>
      <c r="M96" s="557">
        <v>43829</v>
      </c>
      <c r="N96" s="1" t="s">
        <v>254</v>
      </c>
      <c r="O96" s="553">
        <v>1078735795</v>
      </c>
      <c r="P96" s="546" t="s">
        <v>290</v>
      </c>
      <c r="Q96" s="20" t="s">
        <v>975</v>
      </c>
    </row>
    <row r="97" spans="2:17" ht="20.25" hidden="1" customHeight="1">
      <c r="B97" s="556">
        <v>71</v>
      </c>
      <c r="C97" s="561">
        <v>94</v>
      </c>
      <c r="D97" s="24" t="s">
        <v>169</v>
      </c>
      <c r="E97" s="76" t="s">
        <v>826</v>
      </c>
      <c r="F97" s="564" t="s">
        <v>1104</v>
      </c>
      <c r="G97" s="42" t="s">
        <v>710</v>
      </c>
      <c r="H97" s="14" t="s">
        <v>76</v>
      </c>
      <c r="I97" s="14" t="s">
        <v>76</v>
      </c>
      <c r="J97" s="53">
        <v>18082700</v>
      </c>
      <c r="K97" s="128">
        <v>43650</v>
      </c>
      <c r="L97" s="128">
        <v>43650</v>
      </c>
      <c r="M97" s="128" t="s">
        <v>711</v>
      </c>
      <c r="N97" s="127" t="s">
        <v>712</v>
      </c>
      <c r="O97" s="1">
        <v>5568800724</v>
      </c>
      <c r="P97" s="546" t="s">
        <v>714</v>
      </c>
      <c r="Q97" s="20" t="s">
        <v>1797</v>
      </c>
    </row>
    <row r="98" spans="2:17" ht="20.25" hidden="1" customHeight="1">
      <c r="B98" s="556">
        <v>70</v>
      </c>
      <c r="C98" s="561">
        <v>95</v>
      </c>
      <c r="D98" s="24" t="s">
        <v>169</v>
      </c>
      <c r="E98" s="76" t="s">
        <v>827</v>
      </c>
      <c r="F98" s="564" t="s">
        <v>1104</v>
      </c>
      <c r="G98" s="42" t="s">
        <v>703</v>
      </c>
      <c r="H98" s="14" t="s">
        <v>76</v>
      </c>
      <c r="I98" s="14" t="s">
        <v>76</v>
      </c>
      <c r="J98" s="53">
        <v>14888880</v>
      </c>
      <c r="K98" s="128">
        <v>43654</v>
      </c>
      <c r="L98" s="128">
        <v>43654</v>
      </c>
      <c r="M98" s="128">
        <v>43672</v>
      </c>
      <c r="N98" s="127" t="s">
        <v>704</v>
      </c>
      <c r="O98" s="1">
        <v>4535600123</v>
      </c>
      <c r="P98" s="546" t="s">
        <v>706</v>
      </c>
      <c r="Q98" s="20" t="s">
        <v>1797</v>
      </c>
    </row>
    <row r="99" spans="2:17" ht="20.25" hidden="1" customHeight="1">
      <c r="B99" s="556">
        <v>96</v>
      </c>
      <c r="C99" s="561">
        <v>96</v>
      </c>
      <c r="D99" s="24" t="s">
        <v>57</v>
      </c>
      <c r="E99" s="76" t="s">
        <v>828</v>
      </c>
      <c r="F99" s="564" t="s">
        <v>1134</v>
      </c>
      <c r="G99" s="41" t="s">
        <v>194</v>
      </c>
      <c r="H99" s="14" t="s">
        <v>76</v>
      </c>
      <c r="I99" s="14" t="s">
        <v>76</v>
      </c>
      <c r="J99" s="53">
        <v>9779000</v>
      </c>
      <c r="K99" s="128">
        <v>43663</v>
      </c>
      <c r="L99" s="128">
        <v>43663</v>
      </c>
      <c r="M99" s="128">
        <v>43665</v>
      </c>
      <c r="N99" s="14" t="s">
        <v>249</v>
      </c>
      <c r="O99" s="1">
        <v>6068189272</v>
      </c>
      <c r="P99" s="546" t="s">
        <v>286</v>
      </c>
      <c r="Q99" s="20" t="s">
        <v>1797</v>
      </c>
    </row>
    <row r="100" spans="2:17" ht="20.25" hidden="1" customHeight="1">
      <c r="B100" s="556">
        <v>69</v>
      </c>
      <c r="C100" s="561">
        <v>97</v>
      </c>
      <c r="D100" s="24" t="s">
        <v>169</v>
      </c>
      <c r="E100" s="76" t="s">
        <v>829</v>
      </c>
      <c r="F100" s="564" t="s">
        <v>1104</v>
      </c>
      <c r="G100" s="42" t="s">
        <v>699</v>
      </c>
      <c r="H100" s="551" t="s">
        <v>76</v>
      </c>
      <c r="I100" s="14" t="s">
        <v>76</v>
      </c>
      <c r="J100" s="53">
        <v>31944000</v>
      </c>
      <c r="K100" s="128">
        <v>43664</v>
      </c>
      <c r="L100" s="128">
        <v>43664</v>
      </c>
      <c r="M100" s="128">
        <v>43677</v>
      </c>
      <c r="N100" s="127" t="s">
        <v>652</v>
      </c>
      <c r="O100" s="555">
        <v>1288636042</v>
      </c>
      <c r="P100" s="546" t="s">
        <v>296</v>
      </c>
      <c r="Q100" s="20" t="s">
        <v>1798</v>
      </c>
    </row>
    <row r="101" spans="2:17" ht="20.25" hidden="1" customHeight="1">
      <c r="B101" s="556">
        <v>97</v>
      </c>
      <c r="C101" s="561">
        <v>98</v>
      </c>
      <c r="D101" s="24" t="s">
        <v>57</v>
      </c>
      <c r="E101" s="76" t="s">
        <v>830</v>
      </c>
      <c r="F101" s="564" t="s">
        <v>1104</v>
      </c>
      <c r="G101" s="41" t="s">
        <v>195</v>
      </c>
      <c r="H101" s="14" t="s">
        <v>76</v>
      </c>
      <c r="I101" s="14" t="s">
        <v>76</v>
      </c>
      <c r="J101" s="53">
        <v>14453010</v>
      </c>
      <c r="K101" s="128">
        <v>43678</v>
      </c>
      <c r="L101" s="128">
        <v>43678</v>
      </c>
      <c r="M101" s="128">
        <v>43738</v>
      </c>
      <c r="N101" s="14" t="s">
        <v>250</v>
      </c>
      <c r="O101" s="73">
        <v>1078703648</v>
      </c>
      <c r="P101" s="546" t="s">
        <v>1807</v>
      </c>
      <c r="Q101" s="20" t="s">
        <v>1797</v>
      </c>
    </row>
    <row r="102" spans="2:17" ht="20.25" hidden="1" customHeight="1">
      <c r="B102" s="556">
        <v>98</v>
      </c>
      <c r="C102" s="561">
        <v>99</v>
      </c>
      <c r="D102" s="24" t="s">
        <v>57</v>
      </c>
      <c r="E102" s="76" t="s">
        <v>831</v>
      </c>
      <c r="F102" s="564" t="s">
        <v>1134</v>
      </c>
      <c r="G102" s="41" t="s">
        <v>196</v>
      </c>
      <c r="H102" s="14" t="s">
        <v>76</v>
      </c>
      <c r="I102" s="14" t="s">
        <v>76</v>
      </c>
      <c r="J102" s="53">
        <v>5346040</v>
      </c>
      <c r="K102" s="128">
        <v>43682</v>
      </c>
      <c r="L102" s="128">
        <v>43682</v>
      </c>
      <c r="M102" s="128">
        <v>43707</v>
      </c>
      <c r="N102" s="14" t="s">
        <v>251</v>
      </c>
      <c r="O102" s="1">
        <v>2148674269</v>
      </c>
      <c r="P102" s="546" t="s">
        <v>288</v>
      </c>
      <c r="Q102" s="20" t="s">
        <v>1797</v>
      </c>
    </row>
    <row r="103" spans="2:17" ht="20.25" hidden="1" customHeight="1">
      <c r="B103" s="556">
        <v>99</v>
      </c>
      <c r="C103" s="561">
        <v>100</v>
      </c>
      <c r="D103" s="24" t="s">
        <v>57</v>
      </c>
      <c r="E103" s="76" t="s">
        <v>832</v>
      </c>
      <c r="F103" s="421" t="s">
        <v>1134</v>
      </c>
      <c r="G103" s="41" t="s">
        <v>197</v>
      </c>
      <c r="H103" s="14" t="s">
        <v>76</v>
      </c>
      <c r="I103" s="14" t="s">
        <v>76</v>
      </c>
      <c r="J103" s="53">
        <v>5082000</v>
      </c>
      <c r="K103" s="120">
        <v>43682</v>
      </c>
      <c r="L103" s="120">
        <v>43682</v>
      </c>
      <c r="M103" s="120">
        <v>43725</v>
      </c>
      <c r="N103" s="14" t="s">
        <v>252</v>
      </c>
      <c r="O103" s="1">
        <v>1052229788</v>
      </c>
      <c r="P103" s="546" t="s">
        <v>289</v>
      </c>
      <c r="Q103" s="20" t="s">
        <v>1797</v>
      </c>
    </row>
    <row r="104" spans="2:17" ht="20.25" hidden="1" customHeight="1">
      <c r="B104" s="556">
        <v>100</v>
      </c>
      <c r="C104" s="561">
        <v>101</v>
      </c>
      <c r="D104" s="24" t="s">
        <v>57</v>
      </c>
      <c r="E104" s="76" t="s">
        <v>833</v>
      </c>
      <c r="F104" s="421" t="s">
        <v>1134</v>
      </c>
      <c r="G104" s="41" t="s">
        <v>198</v>
      </c>
      <c r="H104" s="14" t="s">
        <v>76</v>
      </c>
      <c r="I104" s="14" t="s">
        <v>76</v>
      </c>
      <c r="J104" s="53">
        <v>6824400</v>
      </c>
      <c r="K104" s="128">
        <v>43704</v>
      </c>
      <c r="L104" s="128">
        <v>43704</v>
      </c>
      <c r="M104" s="128">
        <v>43769</v>
      </c>
      <c r="N104" s="14" t="s">
        <v>233</v>
      </c>
      <c r="O104" s="73">
        <v>1138629821</v>
      </c>
      <c r="P104" s="546" t="s">
        <v>1804</v>
      </c>
      <c r="Q104" s="20" t="s">
        <v>1797</v>
      </c>
    </row>
    <row r="105" spans="2:17" ht="20.25" hidden="1" customHeight="1">
      <c r="B105" s="556">
        <v>101</v>
      </c>
      <c r="C105" s="561">
        <v>102</v>
      </c>
      <c r="D105" s="24" t="s">
        <v>57</v>
      </c>
      <c r="E105" s="76" t="s">
        <v>834</v>
      </c>
      <c r="F105" s="421" t="s">
        <v>1134</v>
      </c>
      <c r="G105" s="41" t="s">
        <v>731</v>
      </c>
      <c r="H105" s="14" t="s">
        <v>76</v>
      </c>
      <c r="I105" s="14" t="s">
        <v>76</v>
      </c>
      <c r="J105" s="53">
        <v>23243000</v>
      </c>
      <c r="K105" s="128">
        <v>43719</v>
      </c>
      <c r="L105" s="128">
        <v>43719</v>
      </c>
      <c r="M105" s="128">
        <v>43763</v>
      </c>
      <c r="N105" s="14" t="s">
        <v>253</v>
      </c>
      <c r="O105" s="1">
        <v>2208752044</v>
      </c>
      <c r="P105" s="546" t="s">
        <v>273</v>
      </c>
      <c r="Q105" s="20" t="s">
        <v>1798</v>
      </c>
    </row>
    <row r="106" spans="2:17" ht="20.25" hidden="1" customHeight="1">
      <c r="B106" s="556">
        <v>104</v>
      </c>
      <c r="C106" s="561">
        <v>103</v>
      </c>
      <c r="D106" s="24" t="s">
        <v>57</v>
      </c>
      <c r="E106" s="76" t="s">
        <v>835</v>
      </c>
      <c r="F106" s="564" t="s">
        <v>1134</v>
      </c>
      <c r="G106" s="41" t="s">
        <v>202</v>
      </c>
      <c r="H106" s="14" t="s">
        <v>76</v>
      </c>
      <c r="I106" s="14" t="s">
        <v>76</v>
      </c>
      <c r="J106" s="53">
        <v>19400000</v>
      </c>
      <c r="K106" s="120">
        <v>43753</v>
      </c>
      <c r="L106" s="120">
        <v>43753</v>
      </c>
      <c r="M106" s="120">
        <v>43826</v>
      </c>
      <c r="N106" s="14" t="s">
        <v>256</v>
      </c>
      <c r="O106" s="1">
        <v>2208729316</v>
      </c>
      <c r="P106" s="546" t="s">
        <v>292</v>
      </c>
      <c r="Q106" s="20" t="s">
        <v>1797</v>
      </c>
    </row>
    <row r="107" spans="2:17" ht="20.25" hidden="1" customHeight="1">
      <c r="B107" s="556">
        <v>102</v>
      </c>
      <c r="C107" s="561">
        <v>104</v>
      </c>
      <c r="D107" s="24" t="s">
        <v>57</v>
      </c>
      <c r="E107" s="76" t="s">
        <v>836</v>
      </c>
      <c r="F107" s="421" t="s">
        <v>1134</v>
      </c>
      <c r="G107" s="41" t="s">
        <v>1835</v>
      </c>
      <c r="H107" s="14" t="s">
        <v>76</v>
      </c>
      <c r="I107" s="14" t="s">
        <v>76</v>
      </c>
      <c r="J107" s="53">
        <v>19400000</v>
      </c>
      <c r="K107" s="120">
        <v>43754</v>
      </c>
      <c r="L107" s="120">
        <v>43754</v>
      </c>
      <c r="M107" s="120">
        <v>43803</v>
      </c>
      <c r="N107" s="14" t="s">
        <v>254</v>
      </c>
      <c r="O107" s="1">
        <v>1078735795</v>
      </c>
      <c r="P107" s="546" t="s">
        <v>290</v>
      </c>
      <c r="Q107" s="20" t="s">
        <v>1797</v>
      </c>
    </row>
    <row r="108" spans="2:17" ht="20.25" hidden="1" customHeight="1">
      <c r="B108" s="556">
        <v>103</v>
      </c>
      <c r="C108" s="561">
        <v>105</v>
      </c>
      <c r="D108" s="24" t="s">
        <v>57</v>
      </c>
      <c r="E108" s="76" t="s">
        <v>837</v>
      </c>
      <c r="F108" s="564" t="s">
        <v>1134</v>
      </c>
      <c r="G108" s="41" t="s">
        <v>201</v>
      </c>
      <c r="H108" s="14" t="s">
        <v>76</v>
      </c>
      <c r="I108" s="14" t="s">
        <v>76</v>
      </c>
      <c r="J108" s="53">
        <v>13530000</v>
      </c>
      <c r="K108" s="120">
        <v>43754</v>
      </c>
      <c r="L108" s="120">
        <v>43754</v>
      </c>
      <c r="M108" s="120">
        <v>43826</v>
      </c>
      <c r="N108" s="14" t="s">
        <v>255</v>
      </c>
      <c r="O108" s="24">
        <v>1198682412</v>
      </c>
      <c r="P108" s="546" t="s">
        <v>291</v>
      </c>
      <c r="Q108" s="20" t="s">
        <v>1797</v>
      </c>
    </row>
    <row r="109" spans="2:17" ht="20.25" hidden="1" customHeight="1">
      <c r="B109" s="556">
        <v>105</v>
      </c>
      <c r="C109" s="561">
        <v>106</v>
      </c>
      <c r="D109" s="24" t="s">
        <v>57</v>
      </c>
      <c r="E109" s="76" t="s">
        <v>838</v>
      </c>
      <c r="F109" s="564" t="s">
        <v>1104</v>
      </c>
      <c r="G109" s="41" t="s">
        <v>203</v>
      </c>
      <c r="H109" s="14" t="s">
        <v>76</v>
      </c>
      <c r="I109" s="14" t="s">
        <v>76</v>
      </c>
      <c r="J109" s="53">
        <v>8600000</v>
      </c>
      <c r="K109" s="128">
        <v>43767</v>
      </c>
      <c r="L109" s="128">
        <v>43767</v>
      </c>
      <c r="M109" s="128">
        <v>43797</v>
      </c>
      <c r="N109" s="14" t="s">
        <v>248</v>
      </c>
      <c r="O109" s="1">
        <v>1283403784</v>
      </c>
      <c r="P109" s="546" t="s">
        <v>293</v>
      </c>
      <c r="Q109" s="20" t="s">
        <v>1797</v>
      </c>
    </row>
    <row r="110" spans="2:17" ht="20.25" hidden="1" customHeight="1">
      <c r="B110" s="556">
        <v>107</v>
      </c>
      <c r="C110" s="561">
        <v>107</v>
      </c>
      <c r="D110" s="24" t="s">
        <v>57</v>
      </c>
      <c r="E110" s="76" t="s">
        <v>839</v>
      </c>
      <c r="F110" s="564" t="s">
        <v>1104</v>
      </c>
      <c r="G110" s="41" t="s">
        <v>205</v>
      </c>
      <c r="H110" s="14" t="s">
        <v>76</v>
      </c>
      <c r="I110" s="14" t="s">
        <v>76</v>
      </c>
      <c r="J110" s="53">
        <v>6876000</v>
      </c>
      <c r="K110" s="128">
        <v>43772</v>
      </c>
      <c r="L110" s="128">
        <v>43772</v>
      </c>
      <c r="M110" s="128">
        <v>43798</v>
      </c>
      <c r="N110" s="14" t="s">
        <v>257</v>
      </c>
      <c r="O110" s="1">
        <v>4668800101</v>
      </c>
      <c r="P110" s="546" t="s">
        <v>679</v>
      </c>
      <c r="Q110" s="20" t="s">
        <v>1797</v>
      </c>
    </row>
    <row r="111" spans="2:17" ht="20.25" hidden="1" customHeight="1">
      <c r="B111" s="556">
        <v>106</v>
      </c>
      <c r="C111" s="561">
        <v>108</v>
      </c>
      <c r="D111" s="24" t="s">
        <v>57</v>
      </c>
      <c r="E111" s="76" t="s">
        <v>840</v>
      </c>
      <c r="F111" s="421" t="s">
        <v>1134</v>
      </c>
      <c r="G111" s="41" t="s">
        <v>204</v>
      </c>
      <c r="H111" s="14" t="s">
        <v>76</v>
      </c>
      <c r="I111" s="14" t="s">
        <v>76</v>
      </c>
      <c r="J111" s="53">
        <v>9099200</v>
      </c>
      <c r="K111" s="128">
        <v>43777</v>
      </c>
      <c r="L111" s="128">
        <v>43777</v>
      </c>
      <c r="M111" s="128" t="s">
        <v>229</v>
      </c>
      <c r="N111" s="14" t="s">
        <v>233</v>
      </c>
      <c r="O111" s="73">
        <v>1138629821</v>
      </c>
      <c r="P111" s="546" t="s">
        <v>1804</v>
      </c>
      <c r="Q111" s="20" t="s">
        <v>1797</v>
      </c>
    </row>
    <row r="112" spans="2:17" ht="20.25" hidden="1" customHeight="1">
      <c r="B112" s="556">
        <v>108</v>
      </c>
      <c r="C112" s="561">
        <v>109</v>
      </c>
      <c r="D112" s="24" t="s">
        <v>57</v>
      </c>
      <c r="E112" s="76" t="s">
        <v>841</v>
      </c>
      <c r="F112" s="564" t="s">
        <v>1104</v>
      </c>
      <c r="G112" s="41" t="s">
        <v>206</v>
      </c>
      <c r="H112" s="14" t="s">
        <v>76</v>
      </c>
      <c r="I112" s="14" t="s">
        <v>76</v>
      </c>
      <c r="J112" s="53">
        <v>7260000</v>
      </c>
      <c r="K112" s="128">
        <v>43782</v>
      </c>
      <c r="L112" s="128">
        <v>43782</v>
      </c>
      <c r="M112" s="128">
        <v>43798</v>
      </c>
      <c r="N112" s="14" t="s">
        <v>236</v>
      </c>
      <c r="O112" s="1">
        <v>4968601015</v>
      </c>
      <c r="P112" s="546" t="s">
        <v>295</v>
      </c>
      <c r="Q112" s="20" t="s">
        <v>1797</v>
      </c>
    </row>
    <row r="113" spans="2:17" ht="20.25" hidden="1" customHeight="1">
      <c r="B113" s="556">
        <v>109</v>
      </c>
      <c r="C113" s="561">
        <v>110</v>
      </c>
      <c r="D113" s="24" t="s">
        <v>57</v>
      </c>
      <c r="E113" s="76" t="s">
        <v>842</v>
      </c>
      <c r="F113" s="564" t="s">
        <v>1104</v>
      </c>
      <c r="G113" s="41" t="s">
        <v>207</v>
      </c>
      <c r="H113" s="14" t="s">
        <v>76</v>
      </c>
      <c r="I113" s="14" t="s">
        <v>76</v>
      </c>
      <c r="J113" s="53">
        <v>7110000</v>
      </c>
      <c r="K113" s="128">
        <v>43782</v>
      </c>
      <c r="L113" s="128">
        <v>43782</v>
      </c>
      <c r="M113" s="128">
        <v>43798</v>
      </c>
      <c r="N113" s="14" t="s">
        <v>236</v>
      </c>
      <c r="O113" s="1">
        <v>4968601015</v>
      </c>
      <c r="P113" s="546" t="s">
        <v>295</v>
      </c>
      <c r="Q113" s="20" t="s">
        <v>1797</v>
      </c>
    </row>
    <row r="114" spans="2:17" ht="20.25" hidden="1" customHeight="1">
      <c r="B114" s="556">
        <v>110</v>
      </c>
      <c r="C114" s="561">
        <v>111</v>
      </c>
      <c r="D114" s="24" t="s">
        <v>57</v>
      </c>
      <c r="E114" s="76" t="s">
        <v>843</v>
      </c>
      <c r="F114" s="421" t="s">
        <v>1134</v>
      </c>
      <c r="G114" s="41" t="s">
        <v>208</v>
      </c>
      <c r="H114" s="14" t="s">
        <v>76</v>
      </c>
      <c r="I114" s="14" t="s">
        <v>76</v>
      </c>
      <c r="J114" s="53">
        <v>23259500</v>
      </c>
      <c r="K114" s="128">
        <v>43782</v>
      </c>
      <c r="L114" s="128">
        <v>43782</v>
      </c>
      <c r="M114" s="128">
        <v>43822</v>
      </c>
      <c r="N114" s="14" t="s">
        <v>259</v>
      </c>
      <c r="O114" s="555">
        <v>1288636042</v>
      </c>
      <c r="P114" s="546" t="s">
        <v>296</v>
      </c>
      <c r="Q114" s="20" t="s">
        <v>1798</v>
      </c>
    </row>
    <row r="115" spans="2:17" ht="20.25" hidden="1" customHeight="1">
      <c r="B115" s="556">
        <v>111</v>
      </c>
      <c r="C115" s="561">
        <v>112</v>
      </c>
      <c r="D115" s="24" t="s">
        <v>57</v>
      </c>
      <c r="E115" s="76" t="s">
        <v>844</v>
      </c>
      <c r="F115" s="564" t="s">
        <v>1104</v>
      </c>
      <c r="G115" s="41" t="s">
        <v>209</v>
      </c>
      <c r="H115" s="14" t="s">
        <v>76</v>
      </c>
      <c r="I115" s="14" t="s">
        <v>76</v>
      </c>
      <c r="J115" s="53">
        <v>7425000</v>
      </c>
      <c r="K115" s="128">
        <v>43797</v>
      </c>
      <c r="L115" s="128">
        <v>43797</v>
      </c>
      <c r="M115" s="128">
        <v>43819</v>
      </c>
      <c r="N115" s="14" t="s">
        <v>253</v>
      </c>
      <c r="O115" s="1">
        <v>2208752044</v>
      </c>
      <c r="P115" s="546" t="s">
        <v>273</v>
      </c>
      <c r="Q115" s="20" t="s">
        <v>1797</v>
      </c>
    </row>
    <row r="116" spans="2:17" ht="20.25" hidden="1" customHeight="1">
      <c r="B116" s="556">
        <v>112</v>
      </c>
      <c r="C116" s="561">
        <v>113</v>
      </c>
      <c r="D116" s="24" t="s">
        <v>57</v>
      </c>
      <c r="E116" s="76" t="s">
        <v>845</v>
      </c>
      <c r="F116" s="421" t="s">
        <v>1134</v>
      </c>
      <c r="G116" s="41" t="s">
        <v>210</v>
      </c>
      <c r="H116" s="14" t="s">
        <v>76</v>
      </c>
      <c r="I116" s="14" t="s">
        <v>76</v>
      </c>
      <c r="J116" s="53">
        <v>19200000</v>
      </c>
      <c r="K116" s="120">
        <v>43801</v>
      </c>
      <c r="L116" s="120">
        <v>43801</v>
      </c>
      <c r="M116" s="120">
        <v>43850</v>
      </c>
      <c r="N116" s="14" t="s">
        <v>260</v>
      </c>
      <c r="O116" s="555">
        <v>2038128023</v>
      </c>
      <c r="P116" s="546" t="s">
        <v>1802</v>
      </c>
      <c r="Q116" s="20" t="s">
        <v>1797</v>
      </c>
    </row>
    <row r="117" spans="2:17" ht="20.25" hidden="1" customHeight="1">
      <c r="B117" s="556">
        <v>113</v>
      </c>
      <c r="C117" s="561">
        <v>114</v>
      </c>
      <c r="D117" s="24" t="s">
        <v>57</v>
      </c>
      <c r="E117" s="76" t="s">
        <v>846</v>
      </c>
      <c r="F117" s="421" t="s">
        <v>1134</v>
      </c>
      <c r="G117" s="41" t="s">
        <v>211</v>
      </c>
      <c r="H117" s="14" t="s">
        <v>76</v>
      </c>
      <c r="I117" s="14" t="s">
        <v>76</v>
      </c>
      <c r="J117" s="53">
        <v>17500000</v>
      </c>
      <c r="K117" s="120">
        <v>43805</v>
      </c>
      <c r="L117" s="120">
        <v>43805</v>
      </c>
      <c r="M117" s="120">
        <v>43812</v>
      </c>
      <c r="N117" s="14" t="s">
        <v>261</v>
      </c>
      <c r="O117" s="1">
        <v>2048197877</v>
      </c>
      <c r="P117" s="546" t="s">
        <v>298</v>
      </c>
      <c r="Q117" s="20" t="s">
        <v>1797</v>
      </c>
    </row>
    <row r="118" spans="2:17" ht="20.25" hidden="1" customHeight="1">
      <c r="B118" s="556">
        <v>114</v>
      </c>
      <c r="C118" s="561">
        <v>115</v>
      </c>
      <c r="D118" s="24" t="s">
        <v>57</v>
      </c>
      <c r="E118" s="76" t="s">
        <v>847</v>
      </c>
      <c r="F118" s="564" t="s">
        <v>1104</v>
      </c>
      <c r="G118" s="41" t="s">
        <v>212</v>
      </c>
      <c r="H118" s="14" t="s">
        <v>76</v>
      </c>
      <c r="I118" s="14" t="s">
        <v>76</v>
      </c>
      <c r="J118" s="53">
        <v>167200000</v>
      </c>
      <c r="K118" s="128">
        <v>43805</v>
      </c>
      <c r="L118" s="128">
        <v>43805</v>
      </c>
      <c r="M118" s="128">
        <v>43826</v>
      </c>
      <c r="N118" s="14" t="s">
        <v>233</v>
      </c>
      <c r="O118" s="73">
        <v>1138629821</v>
      </c>
      <c r="P118" s="546" t="s">
        <v>1804</v>
      </c>
      <c r="Q118" s="20" t="s">
        <v>1798</v>
      </c>
    </row>
    <row r="119" spans="2:17" ht="20.25" hidden="1" customHeight="1">
      <c r="B119" s="556">
        <v>115</v>
      </c>
      <c r="C119" s="561">
        <v>116</v>
      </c>
      <c r="D119" s="24" t="s">
        <v>57</v>
      </c>
      <c r="E119" s="76" t="s">
        <v>848</v>
      </c>
      <c r="F119" s="564" t="s">
        <v>1104</v>
      </c>
      <c r="G119" s="41" t="s">
        <v>213</v>
      </c>
      <c r="H119" s="14" t="s">
        <v>76</v>
      </c>
      <c r="I119" s="14" t="s">
        <v>76</v>
      </c>
      <c r="J119" s="53">
        <v>5640290</v>
      </c>
      <c r="K119" s="128">
        <v>43809</v>
      </c>
      <c r="L119" s="128">
        <v>43809</v>
      </c>
      <c r="M119" s="128">
        <v>43839</v>
      </c>
      <c r="N119" s="14" t="s">
        <v>262</v>
      </c>
      <c r="O119" s="24">
        <v>1068602412</v>
      </c>
      <c r="P119" s="20" t="s">
        <v>1371</v>
      </c>
      <c r="Q119" s="20" t="s">
        <v>1797</v>
      </c>
    </row>
    <row r="120" spans="2:17" ht="20.25" hidden="1" customHeight="1">
      <c r="B120" s="556">
        <v>116</v>
      </c>
      <c r="C120" s="561">
        <v>117</v>
      </c>
      <c r="D120" s="24" t="s">
        <v>57</v>
      </c>
      <c r="E120" s="76" t="s">
        <v>849</v>
      </c>
      <c r="F120" s="564" t="s">
        <v>1104</v>
      </c>
      <c r="G120" s="41" t="s">
        <v>214</v>
      </c>
      <c r="H120" s="14" t="s">
        <v>76</v>
      </c>
      <c r="I120" s="14" t="s">
        <v>76</v>
      </c>
      <c r="J120" s="53">
        <v>10310580</v>
      </c>
      <c r="K120" s="128">
        <v>43810</v>
      </c>
      <c r="L120" s="128">
        <v>43810</v>
      </c>
      <c r="M120" s="128">
        <v>43830</v>
      </c>
      <c r="N120" s="14" t="s">
        <v>251</v>
      </c>
      <c r="O120" s="1">
        <v>2148674269</v>
      </c>
      <c r="P120" s="546" t="s">
        <v>288</v>
      </c>
      <c r="Q120" s="20" t="s">
        <v>1797</v>
      </c>
    </row>
    <row r="121" spans="2:17" ht="20.25" hidden="1" customHeight="1">
      <c r="B121" s="556">
        <v>117</v>
      </c>
      <c r="C121" s="561">
        <v>118</v>
      </c>
      <c r="D121" s="24" t="s">
        <v>57</v>
      </c>
      <c r="E121" s="76" t="s">
        <v>850</v>
      </c>
      <c r="F121" s="564" t="s">
        <v>1104</v>
      </c>
      <c r="G121" s="41" t="s">
        <v>215</v>
      </c>
      <c r="H121" s="14" t="s">
        <v>76</v>
      </c>
      <c r="I121" s="14" t="s">
        <v>76</v>
      </c>
      <c r="J121" s="53">
        <v>12448700</v>
      </c>
      <c r="K121" s="128">
        <v>43810</v>
      </c>
      <c r="L121" s="128">
        <v>43810</v>
      </c>
      <c r="M121" s="128">
        <v>43829</v>
      </c>
      <c r="N121" s="14" t="s">
        <v>239</v>
      </c>
      <c r="O121" s="73">
        <v>1220168331</v>
      </c>
      <c r="P121" s="546" t="s">
        <v>300</v>
      </c>
      <c r="Q121" s="20" t="s">
        <v>1797</v>
      </c>
    </row>
    <row r="122" spans="2:17" ht="20.25" hidden="1" customHeight="1">
      <c r="B122" s="556">
        <v>118</v>
      </c>
      <c r="C122" s="561">
        <v>119</v>
      </c>
      <c r="D122" s="24" t="s">
        <v>57</v>
      </c>
      <c r="E122" s="76" t="s">
        <v>851</v>
      </c>
      <c r="F122" s="564" t="s">
        <v>1104</v>
      </c>
      <c r="G122" s="41" t="s">
        <v>1838</v>
      </c>
      <c r="H122" s="14" t="s">
        <v>76</v>
      </c>
      <c r="I122" s="14" t="s">
        <v>76</v>
      </c>
      <c r="J122" s="53">
        <v>16186940</v>
      </c>
      <c r="K122" s="128">
        <v>43817</v>
      </c>
      <c r="L122" s="128">
        <v>43817</v>
      </c>
      <c r="M122" s="128">
        <v>43847</v>
      </c>
      <c r="N122" s="14" t="s">
        <v>263</v>
      </c>
      <c r="O122" s="73" t="s">
        <v>430</v>
      </c>
      <c r="P122" s="546" t="s">
        <v>301</v>
      </c>
      <c r="Q122" s="20" t="s">
        <v>1797</v>
      </c>
    </row>
    <row r="123" spans="2:17" ht="20.25" hidden="1" customHeight="1">
      <c r="B123" s="556">
        <v>119</v>
      </c>
      <c r="C123" s="561">
        <v>120</v>
      </c>
      <c r="D123" s="24" t="s">
        <v>57</v>
      </c>
      <c r="E123" s="76" t="s">
        <v>852</v>
      </c>
      <c r="F123" s="564" t="s">
        <v>1104</v>
      </c>
      <c r="G123" s="41" t="s">
        <v>217</v>
      </c>
      <c r="H123" s="14" t="s">
        <v>76</v>
      </c>
      <c r="I123" s="14" t="s">
        <v>76</v>
      </c>
      <c r="J123" s="53">
        <v>8106700</v>
      </c>
      <c r="K123" s="128">
        <v>43817</v>
      </c>
      <c r="L123" s="128">
        <v>43817</v>
      </c>
      <c r="M123" s="128">
        <v>43829</v>
      </c>
      <c r="N123" s="14" t="s">
        <v>264</v>
      </c>
      <c r="O123" s="1">
        <v>1068631130</v>
      </c>
      <c r="P123" s="546" t="s">
        <v>302</v>
      </c>
      <c r="Q123" s="20" t="s">
        <v>1797</v>
      </c>
    </row>
    <row r="124" spans="2:17" ht="20.25" hidden="1" customHeight="1">
      <c r="B124" s="556">
        <v>120</v>
      </c>
      <c r="C124" s="561">
        <v>121</v>
      </c>
      <c r="D124" s="24" t="s">
        <v>57</v>
      </c>
      <c r="E124" s="76" t="s">
        <v>853</v>
      </c>
      <c r="F124" s="564" t="s">
        <v>1104</v>
      </c>
      <c r="G124" s="41" t="s">
        <v>218</v>
      </c>
      <c r="H124" s="14" t="s">
        <v>76</v>
      </c>
      <c r="I124" s="14" t="s">
        <v>76</v>
      </c>
      <c r="J124" s="53">
        <v>7842120</v>
      </c>
      <c r="K124" s="128">
        <v>43817</v>
      </c>
      <c r="L124" s="128">
        <v>43817</v>
      </c>
      <c r="M124" s="128">
        <v>43832</v>
      </c>
      <c r="N124" s="14" t="s">
        <v>265</v>
      </c>
      <c r="O124" s="1">
        <v>1078614075</v>
      </c>
      <c r="P124" s="546" t="s">
        <v>303</v>
      </c>
      <c r="Q124" s="20" t="s">
        <v>1797</v>
      </c>
    </row>
    <row r="125" spans="2:17" ht="20.25" hidden="1" customHeight="1">
      <c r="B125" s="556">
        <v>121</v>
      </c>
      <c r="C125" s="561">
        <v>122</v>
      </c>
      <c r="D125" s="24" t="s">
        <v>57</v>
      </c>
      <c r="E125" s="76" t="s">
        <v>854</v>
      </c>
      <c r="F125" s="564" t="s">
        <v>1104</v>
      </c>
      <c r="G125" s="41" t="s">
        <v>219</v>
      </c>
      <c r="H125" s="14" t="s">
        <v>76</v>
      </c>
      <c r="I125" s="14" t="s">
        <v>76</v>
      </c>
      <c r="J125" s="53">
        <v>10500000</v>
      </c>
      <c r="K125" s="128">
        <v>43818</v>
      </c>
      <c r="L125" s="128">
        <v>43818</v>
      </c>
      <c r="M125" s="128">
        <v>43829</v>
      </c>
      <c r="N125" s="14" t="s">
        <v>266</v>
      </c>
      <c r="O125" s="73">
        <v>3668200264</v>
      </c>
      <c r="P125" s="546" t="s">
        <v>1815</v>
      </c>
      <c r="Q125" s="20" t="s">
        <v>1797</v>
      </c>
    </row>
    <row r="126" spans="2:17" ht="20.25" hidden="1" customHeight="1">
      <c r="B126" s="556">
        <v>124</v>
      </c>
      <c r="C126" s="561">
        <v>123</v>
      </c>
      <c r="D126" s="24" t="s">
        <v>57</v>
      </c>
      <c r="E126" s="76" t="s">
        <v>855</v>
      </c>
      <c r="F126" s="564" t="s">
        <v>1104</v>
      </c>
      <c r="G126" s="41" t="s">
        <v>222</v>
      </c>
      <c r="H126" s="14" t="s">
        <v>76</v>
      </c>
      <c r="I126" s="14" t="s">
        <v>76</v>
      </c>
      <c r="J126" s="53">
        <v>29920700</v>
      </c>
      <c r="K126" s="128">
        <v>43823</v>
      </c>
      <c r="L126" s="128">
        <v>43823</v>
      </c>
      <c r="M126" s="128">
        <v>43838</v>
      </c>
      <c r="N126" s="14" t="s">
        <v>235</v>
      </c>
      <c r="O126" s="1">
        <v>1068649926</v>
      </c>
      <c r="P126" s="546" t="s">
        <v>276</v>
      </c>
      <c r="Q126" s="20" t="s">
        <v>1798</v>
      </c>
    </row>
    <row r="127" spans="2:17" ht="20.25" hidden="1" customHeight="1">
      <c r="B127" s="556">
        <v>122</v>
      </c>
      <c r="C127" s="561">
        <v>124</v>
      </c>
      <c r="D127" s="24" t="s">
        <v>57</v>
      </c>
      <c r="E127" s="76" t="s">
        <v>856</v>
      </c>
      <c r="F127" s="564" t="s">
        <v>1104</v>
      </c>
      <c r="G127" s="41" t="s">
        <v>220</v>
      </c>
      <c r="H127" s="14" t="s">
        <v>76</v>
      </c>
      <c r="I127" s="14" t="s">
        <v>76</v>
      </c>
      <c r="J127" s="53">
        <v>43198000</v>
      </c>
      <c r="K127" s="128">
        <v>43825</v>
      </c>
      <c r="L127" s="128">
        <v>43825</v>
      </c>
      <c r="M127" s="128">
        <v>43853</v>
      </c>
      <c r="N127" s="14" t="s">
        <v>267</v>
      </c>
      <c r="O127" s="73">
        <v>1208656011</v>
      </c>
      <c r="P127" s="546" t="s">
        <v>305</v>
      </c>
      <c r="Q127" s="20" t="s">
        <v>1798</v>
      </c>
    </row>
    <row r="128" spans="2:17" ht="20.25" hidden="1" customHeight="1">
      <c r="B128" s="556">
        <v>123</v>
      </c>
      <c r="C128" s="561">
        <v>125</v>
      </c>
      <c r="D128" s="24" t="s">
        <v>57</v>
      </c>
      <c r="E128" s="76" t="s">
        <v>857</v>
      </c>
      <c r="F128" s="564" t="s">
        <v>1104</v>
      </c>
      <c r="G128" s="41" t="s">
        <v>221</v>
      </c>
      <c r="H128" s="14" t="s">
        <v>76</v>
      </c>
      <c r="I128" s="14" t="s">
        <v>76</v>
      </c>
      <c r="J128" s="53">
        <v>5100000</v>
      </c>
      <c r="K128" s="128">
        <v>43825</v>
      </c>
      <c r="L128" s="128">
        <v>43825</v>
      </c>
      <c r="M128" s="128">
        <v>43830</v>
      </c>
      <c r="N128" s="14" t="s">
        <v>266</v>
      </c>
      <c r="O128" s="73">
        <v>3668200264</v>
      </c>
      <c r="P128" s="546" t="s">
        <v>1815</v>
      </c>
      <c r="Q128" s="20" t="s">
        <v>1797</v>
      </c>
    </row>
    <row r="129" spans="2:19" ht="20.25" hidden="1" customHeight="1">
      <c r="B129" s="556">
        <v>125</v>
      </c>
      <c r="C129" s="561">
        <v>126</v>
      </c>
      <c r="D129" s="24" t="s">
        <v>57</v>
      </c>
      <c r="E129" s="76" t="s">
        <v>858</v>
      </c>
      <c r="F129" s="564" t="s">
        <v>1104</v>
      </c>
      <c r="G129" s="41" t="s">
        <v>223</v>
      </c>
      <c r="H129" s="14" t="s">
        <v>76</v>
      </c>
      <c r="I129" s="14" t="s">
        <v>76</v>
      </c>
      <c r="J129" s="53">
        <v>19338000</v>
      </c>
      <c r="K129" s="128">
        <v>43829</v>
      </c>
      <c r="L129" s="128">
        <v>43829</v>
      </c>
      <c r="M129" s="128">
        <v>43861</v>
      </c>
      <c r="N129" s="14" t="s">
        <v>253</v>
      </c>
      <c r="O129" s="1">
        <v>2208752044</v>
      </c>
      <c r="P129" s="546" t="s">
        <v>273</v>
      </c>
      <c r="Q129" s="20" t="s">
        <v>1797</v>
      </c>
    </row>
    <row r="130" spans="2:19" ht="20.25" hidden="1" customHeight="1">
      <c r="B130" s="556">
        <v>126</v>
      </c>
      <c r="C130" s="561">
        <v>127</v>
      </c>
      <c r="D130" s="24" t="s">
        <v>57</v>
      </c>
      <c r="E130" s="76" t="s">
        <v>859</v>
      </c>
      <c r="F130" s="564" t="s">
        <v>1104</v>
      </c>
      <c r="G130" s="41" t="s">
        <v>224</v>
      </c>
      <c r="H130" s="14" t="s">
        <v>76</v>
      </c>
      <c r="I130" s="14" t="s">
        <v>76</v>
      </c>
      <c r="J130" s="53">
        <v>56980000</v>
      </c>
      <c r="K130" s="128">
        <v>43829</v>
      </c>
      <c r="L130" s="128">
        <v>43829</v>
      </c>
      <c r="M130" s="128">
        <v>43875</v>
      </c>
      <c r="N130" s="14" t="s">
        <v>253</v>
      </c>
      <c r="O130" s="1">
        <v>2208752044</v>
      </c>
      <c r="P130" s="546" t="s">
        <v>273</v>
      </c>
      <c r="Q130" s="20" t="s">
        <v>1798</v>
      </c>
    </row>
    <row r="131" spans="2:19" ht="20.25" hidden="1" customHeight="1">
      <c r="B131" s="556">
        <v>127</v>
      </c>
      <c r="C131" s="561">
        <v>128</v>
      </c>
      <c r="D131" s="24" t="s">
        <v>57</v>
      </c>
      <c r="E131" s="76" t="s">
        <v>860</v>
      </c>
      <c r="F131" s="564" t="s">
        <v>1104</v>
      </c>
      <c r="G131" s="41" t="s">
        <v>225</v>
      </c>
      <c r="H131" s="14" t="s">
        <v>76</v>
      </c>
      <c r="I131" s="14" t="s">
        <v>76</v>
      </c>
      <c r="J131" s="53">
        <v>41800000</v>
      </c>
      <c r="K131" s="128">
        <v>43829</v>
      </c>
      <c r="L131" s="128">
        <v>43829</v>
      </c>
      <c r="M131" s="128">
        <v>43861</v>
      </c>
      <c r="N131" s="14" t="s">
        <v>259</v>
      </c>
      <c r="O131" s="555">
        <v>1288636042</v>
      </c>
      <c r="P131" s="546" t="s">
        <v>296</v>
      </c>
      <c r="Q131" s="20" t="s">
        <v>1798</v>
      </c>
    </row>
    <row r="132" spans="2:19" ht="20.25" hidden="1" customHeight="1">
      <c r="B132" s="556">
        <v>128</v>
      </c>
      <c r="C132" s="561">
        <v>129</v>
      </c>
      <c r="D132" s="24" t="s">
        <v>57</v>
      </c>
      <c r="E132" s="76" t="s">
        <v>861</v>
      </c>
      <c r="F132" s="564" t="s">
        <v>1104</v>
      </c>
      <c r="G132" s="41" t="s">
        <v>226</v>
      </c>
      <c r="H132" s="14" t="s">
        <v>76</v>
      </c>
      <c r="I132" s="14" t="s">
        <v>76</v>
      </c>
      <c r="J132" s="53">
        <v>33946000</v>
      </c>
      <c r="K132" s="128">
        <v>43829</v>
      </c>
      <c r="L132" s="128">
        <v>43829</v>
      </c>
      <c r="M132" s="128">
        <v>43875</v>
      </c>
      <c r="N132" s="14" t="s">
        <v>259</v>
      </c>
      <c r="O132" s="555">
        <v>1288636042</v>
      </c>
      <c r="P132" s="546" t="s">
        <v>296</v>
      </c>
      <c r="Q132" s="20" t="s">
        <v>1798</v>
      </c>
    </row>
    <row r="133" spans="2:19" ht="20.25" hidden="1" customHeight="1">
      <c r="B133" s="556">
        <v>129</v>
      </c>
      <c r="C133" s="561">
        <v>130</v>
      </c>
      <c r="D133" s="24" t="s">
        <v>57</v>
      </c>
      <c r="E133" s="76" t="s">
        <v>1845</v>
      </c>
      <c r="F133" s="564" t="s">
        <v>1104</v>
      </c>
      <c r="G133" s="41" t="s">
        <v>227</v>
      </c>
      <c r="H133" s="24" t="s">
        <v>1828</v>
      </c>
      <c r="I133" s="24" t="s">
        <v>1849</v>
      </c>
      <c r="J133" s="53">
        <v>104500000</v>
      </c>
      <c r="K133" s="120">
        <v>43829</v>
      </c>
      <c r="L133" s="120">
        <v>43829</v>
      </c>
      <c r="M133" s="120">
        <v>43843</v>
      </c>
      <c r="N133" s="14" t="s">
        <v>268</v>
      </c>
      <c r="O133" s="73">
        <v>1148193049</v>
      </c>
      <c r="P133" s="546" t="s">
        <v>307</v>
      </c>
      <c r="Q133" s="20" t="s">
        <v>1799</v>
      </c>
    </row>
    <row r="134" spans="2:19" ht="20.25" hidden="1" customHeight="1">
      <c r="B134" s="556">
        <v>130</v>
      </c>
      <c r="C134" s="561">
        <v>131</v>
      </c>
      <c r="D134" s="24" t="s">
        <v>57</v>
      </c>
      <c r="E134" s="76" t="s">
        <v>1846</v>
      </c>
      <c r="F134" s="564" t="s">
        <v>1104</v>
      </c>
      <c r="G134" s="41" t="s">
        <v>228</v>
      </c>
      <c r="H134" s="14" t="s">
        <v>76</v>
      </c>
      <c r="I134" s="14" t="s">
        <v>76</v>
      </c>
      <c r="J134" s="53">
        <v>133200000</v>
      </c>
      <c r="K134" s="128">
        <v>43829</v>
      </c>
      <c r="L134" s="128">
        <v>43829</v>
      </c>
      <c r="M134" s="128">
        <v>43836</v>
      </c>
      <c r="N134" s="14" t="s">
        <v>269</v>
      </c>
      <c r="O134" s="1">
        <v>1358194900</v>
      </c>
      <c r="P134" s="546" t="s">
        <v>308</v>
      </c>
      <c r="Q134" s="20" t="s">
        <v>1798</v>
      </c>
    </row>
    <row r="135" spans="2:19" ht="20.25" hidden="1" customHeight="1">
      <c r="B135" s="556">
        <v>131</v>
      </c>
      <c r="C135" s="561">
        <v>132</v>
      </c>
      <c r="D135" s="24" t="s">
        <v>479</v>
      </c>
      <c r="E135" s="76" t="s">
        <v>1847</v>
      </c>
      <c r="F135" s="421" t="s">
        <v>1134</v>
      </c>
      <c r="G135" s="41" t="s">
        <v>1790</v>
      </c>
      <c r="H135" s="24" t="s">
        <v>975</v>
      </c>
      <c r="I135" s="14" t="s">
        <v>626</v>
      </c>
      <c r="J135" s="53">
        <v>95700000</v>
      </c>
      <c r="K135" s="557">
        <v>43829</v>
      </c>
      <c r="L135" s="557">
        <v>43829</v>
      </c>
      <c r="M135" s="557">
        <v>43951</v>
      </c>
      <c r="N135" s="1" t="s">
        <v>532</v>
      </c>
      <c r="O135" s="1">
        <v>1108195540</v>
      </c>
      <c r="P135" s="546" t="s">
        <v>1800</v>
      </c>
      <c r="Q135" s="20" t="s">
        <v>975</v>
      </c>
    </row>
    <row r="136" spans="2:19" s="586" customFormat="1" ht="20.25" customHeight="1">
      <c r="B136" s="585">
        <v>133</v>
      </c>
      <c r="C136" s="586">
        <v>133</v>
      </c>
      <c r="D136" s="587" t="s">
        <v>545</v>
      </c>
      <c r="E136" s="587" t="s">
        <v>1351</v>
      </c>
      <c r="F136" s="587" t="s">
        <v>1134</v>
      </c>
      <c r="G136" s="588" t="s">
        <v>1480</v>
      </c>
      <c r="H136" s="587" t="s">
        <v>1828</v>
      </c>
      <c r="I136" s="587" t="s">
        <v>1849</v>
      </c>
      <c r="J136" s="590">
        <v>38603900</v>
      </c>
      <c r="K136" s="591">
        <v>43831</v>
      </c>
      <c r="L136" s="591">
        <v>43915</v>
      </c>
      <c r="M136" s="591">
        <v>44280</v>
      </c>
      <c r="N136" s="587" t="s">
        <v>1827</v>
      </c>
      <c r="O136" s="587">
        <v>1028132035</v>
      </c>
      <c r="P136" s="594" t="s">
        <v>1832</v>
      </c>
      <c r="Q136" s="595" t="s">
        <v>1799</v>
      </c>
      <c r="S136" s="585" t="s">
        <v>1479</v>
      </c>
    </row>
    <row r="137" spans="2:19" s="586" customFormat="1" ht="20.25" customHeight="1">
      <c r="B137" s="585">
        <v>138</v>
      </c>
      <c r="C137" s="586">
        <v>134</v>
      </c>
      <c r="D137" s="587" t="s">
        <v>352</v>
      </c>
      <c r="E137" s="587" t="s">
        <v>1352</v>
      </c>
      <c r="F137" s="587" t="s">
        <v>1134</v>
      </c>
      <c r="G137" s="588" t="s">
        <v>1154</v>
      </c>
      <c r="H137" s="587" t="s">
        <v>486</v>
      </c>
      <c r="I137" s="589" t="s">
        <v>76</v>
      </c>
      <c r="J137" s="590">
        <v>1848000</v>
      </c>
      <c r="K137" s="591">
        <v>43831</v>
      </c>
      <c r="L137" s="591">
        <v>43831</v>
      </c>
      <c r="M137" s="591">
        <v>44196</v>
      </c>
      <c r="N137" s="592" t="s">
        <v>1137</v>
      </c>
      <c r="O137" s="593">
        <v>1081458443</v>
      </c>
      <c r="P137" s="594" t="s">
        <v>560</v>
      </c>
      <c r="Q137" s="595" t="s">
        <v>1797</v>
      </c>
    </row>
    <row r="138" spans="2:19" s="586" customFormat="1" ht="20.25" customHeight="1">
      <c r="B138" s="585">
        <v>139</v>
      </c>
      <c r="C138" s="586">
        <v>135</v>
      </c>
      <c r="D138" s="587" t="s">
        <v>352</v>
      </c>
      <c r="E138" s="587" t="s">
        <v>863</v>
      </c>
      <c r="F138" s="587" t="s">
        <v>1134</v>
      </c>
      <c r="G138" s="588" t="s">
        <v>1156</v>
      </c>
      <c r="H138" s="587" t="s">
        <v>486</v>
      </c>
      <c r="I138" s="589" t="s">
        <v>76</v>
      </c>
      <c r="J138" s="590">
        <v>3780000</v>
      </c>
      <c r="K138" s="591">
        <v>43831</v>
      </c>
      <c r="L138" s="591">
        <v>43831</v>
      </c>
      <c r="M138" s="591">
        <v>44196</v>
      </c>
      <c r="N138" s="592" t="s">
        <v>1201</v>
      </c>
      <c r="O138" s="593">
        <v>1198210657</v>
      </c>
      <c r="P138" s="594" t="s">
        <v>475</v>
      </c>
      <c r="Q138" s="595" t="s">
        <v>1797</v>
      </c>
    </row>
    <row r="139" spans="2:19" s="567" customFormat="1" ht="20.25" customHeight="1">
      <c r="B139" s="566">
        <v>140</v>
      </c>
      <c r="C139" s="567">
        <v>136</v>
      </c>
      <c r="D139" s="102" t="s">
        <v>352</v>
      </c>
      <c r="E139" s="102" t="s">
        <v>866</v>
      </c>
      <c r="F139" s="102" t="s">
        <v>1134</v>
      </c>
      <c r="G139" s="99" t="s">
        <v>1158</v>
      </c>
      <c r="H139" s="102" t="s">
        <v>486</v>
      </c>
      <c r="I139" s="568" t="s">
        <v>76</v>
      </c>
      <c r="J139" s="569">
        <v>3960000</v>
      </c>
      <c r="K139" s="570">
        <v>43831</v>
      </c>
      <c r="L139" s="570">
        <v>43831</v>
      </c>
      <c r="M139" s="570">
        <v>44196</v>
      </c>
      <c r="N139" s="571" t="s">
        <v>139</v>
      </c>
      <c r="O139" s="572">
        <v>3018174419</v>
      </c>
      <c r="P139" s="573" t="s">
        <v>461</v>
      </c>
      <c r="Q139" s="101" t="s">
        <v>1797</v>
      </c>
    </row>
    <row r="140" spans="2:19" s="586" customFormat="1" ht="20.25" customHeight="1">
      <c r="B140" s="585">
        <v>141</v>
      </c>
      <c r="C140" s="586">
        <v>137</v>
      </c>
      <c r="D140" s="587" t="s">
        <v>352</v>
      </c>
      <c r="E140" s="587" t="s">
        <v>864</v>
      </c>
      <c r="F140" s="587" t="s">
        <v>1134</v>
      </c>
      <c r="G140" s="588" t="s">
        <v>1160</v>
      </c>
      <c r="H140" s="587" t="s">
        <v>486</v>
      </c>
      <c r="I140" s="589" t="s">
        <v>76</v>
      </c>
      <c r="J140" s="590">
        <v>9873600</v>
      </c>
      <c r="K140" s="591">
        <v>43831</v>
      </c>
      <c r="L140" s="591">
        <v>43831</v>
      </c>
      <c r="M140" s="591">
        <v>44196</v>
      </c>
      <c r="N140" s="592" t="s">
        <v>32</v>
      </c>
      <c r="O140" s="593">
        <v>1058658780</v>
      </c>
      <c r="P140" s="594" t="s">
        <v>1824</v>
      </c>
      <c r="Q140" s="595" t="s">
        <v>1797</v>
      </c>
    </row>
    <row r="141" spans="2:19" s="575" customFormat="1" ht="20.25" customHeight="1">
      <c r="B141" s="574">
        <v>143</v>
      </c>
      <c r="C141" s="575">
        <v>138</v>
      </c>
      <c r="D141" s="576" t="s">
        <v>352</v>
      </c>
      <c r="E141" s="576" t="s">
        <v>867</v>
      </c>
      <c r="F141" s="576" t="s">
        <v>1134</v>
      </c>
      <c r="G141" s="577" t="s">
        <v>1162</v>
      </c>
      <c r="H141" s="576" t="s">
        <v>486</v>
      </c>
      <c r="I141" s="578" t="s">
        <v>76</v>
      </c>
      <c r="J141" s="579">
        <v>39600000</v>
      </c>
      <c r="K141" s="580">
        <v>43831</v>
      </c>
      <c r="L141" s="580">
        <v>43831</v>
      </c>
      <c r="M141" s="580">
        <v>44196</v>
      </c>
      <c r="N141" s="581" t="s">
        <v>22</v>
      </c>
      <c r="O141" s="582">
        <v>2038128023</v>
      </c>
      <c r="P141" s="583" t="s">
        <v>1802</v>
      </c>
      <c r="Q141" s="584" t="s">
        <v>1798</v>
      </c>
    </row>
    <row r="142" spans="2:19" s="586" customFormat="1" ht="20.25" customHeight="1">
      <c r="B142" s="585">
        <v>142</v>
      </c>
      <c r="C142" s="586">
        <v>139</v>
      </c>
      <c r="D142" s="587" t="s">
        <v>352</v>
      </c>
      <c r="E142" s="587" t="s">
        <v>868</v>
      </c>
      <c r="F142" s="598" t="s">
        <v>1104</v>
      </c>
      <c r="G142" s="588" t="s">
        <v>1077</v>
      </c>
      <c r="H142" s="587" t="s">
        <v>486</v>
      </c>
      <c r="I142" s="589" t="s">
        <v>76</v>
      </c>
      <c r="J142" s="590">
        <v>45930000</v>
      </c>
      <c r="K142" s="599">
        <v>43839</v>
      </c>
      <c r="L142" s="599">
        <v>43839</v>
      </c>
      <c r="M142" s="599">
        <v>43860</v>
      </c>
      <c r="N142" s="587" t="s">
        <v>1029</v>
      </c>
      <c r="O142" s="600">
        <v>1208656011</v>
      </c>
      <c r="P142" s="594" t="s">
        <v>305</v>
      </c>
      <c r="Q142" s="595" t="s">
        <v>1797</v>
      </c>
    </row>
    <row r="143" spans="2:19" s="586" customFormat="1" ht="20.25" customHeight="1">
      <c r="B143" s="585">
        <v>136</v>
      </c>
      <c r="C143" s="586">
        <v>140</v>
      </c>
      <c r="D143" s="587" t="s">
        <v>352</v>
      </c>
      <c r="E143" s="587" t="s">
        <v>869</v>
      </c>
      <c r="F143" s="587" t="s">
        <v>609</v>
      </c>
      <c r="G143" s="588" t="s">
        <v>1110</v>
      </c>
      <c r="H143" s="587" t="s">
        <v>486</v>
      </c>
      <c r="I143" s="589" t="s">
        <v>76</v>
      </c>
      <c r="J143" s="590">
        <v>19800000</v>
      </c>
      <c r="K143" s="599">
        <v>43875</v>
      </c>
      <c r="L143" s="599">
        <v>43875</v>
      </c>
      <c r="M143" s="599">
        <v>43889</v>
      </c>
      <c r="N143" s="601" t="s">
        <v>1113</v>
      </c>
      <c r="O143" s="601">
        <v>2228600147</v>
      </c>
      <c r="P143" s="594" t="s">
        <v>1801</v>
      </c>
      <c r="Q143" s="595" t="s">
        <v>1797</v>
      </c>
    </row>
    <row r="144" spans="2:19" s="586" customFormat="1" ht="20.25" customHeight="1">
      <c r="B144" s="585">
        <v>137</v>
      </c>
      <c r="C144" s="586">
        <v>141</v>
      </c>
      <c r="D144" s="587" t="s">
        <v>352</v>
      </c>
      <c r="E144" s="587" t="s">
        <v>870</v>
      </c>
      <c r="F144" s="587" t="s">
        <v>609</v>
      </c>
      <c r="G144" s="588" t="s">
        <v>1112</v>
      </c>
      <c r="H144" s="587" t="s">
        <v>486</v>
      </c>
      <c r="I144" s="589" t="s">
        <v>76</v>
      </c>
      <c r="J144" s="590">
        <v>16100000</v>
      </c>
      <c r="K144" s="599">
        <v>43875</v>
      </c>
      <c r="L144" s="599">
        <v>43875</v>
      </c>
      <c r="M144" s="599">
        <v>43889</v>
      </c>
      <c r="N144" s="601" t="s">
        <v>1114</v>
      </c>
      <c r="O144" s="601">
        <v>8908800395</v>
      </c>
      <c r="P144" s="594" t="s">
        <v>617</v>
      </c>
      <c r="Q144" s="595" t="s">
        <v>1797</v>
      </c>
    </row>
    <row r="145" spans="2:19" s="575" customFormat="1" ht="20.25" customHeight="1">
      <c r="B145" s="574">
        <v>144</v>
      </c>
      <c r="C145" s="575">
        <v>142</v>
      </c>
      <c r="D145" s="576" t="s">
        <v>352</v>
      </c>
      <c r="E145" s="576" t="s">
        <v>871</v>
      </c>
      <c r="F145" s="576" t="s">
        <v>1134</v>
      </c>
      <c r="G145" s="577" t="s">
        <v>1164</v>
      </c>
      <c r="H145" s="576" t="s">
        <v>486</v>
      </c>
      <c r="I145" s="578" t="s">
        <v>76</v>
      </c>
      <c r="J145" s="579">
        <v>333740000</v>
      </c>
      <c r="K145" s="580">
        <v>43882</v>
      </c>
      <c r="L145" s="580">
        <v>43882</v>
      </c>
      <c r="M145" s="580">
        <v>44196</v>
      </c>
      <c r="N145" s="581" t="s">
        <v>20</v>
      </c>
      <c r="O145" s="582">
        <v>1288636042</v>
      </c>
      <c r="P145" s="583" t="s">
        <v>296</v>
      </c>
      <c r="Q145" s="584" t="s">
        <v>1798</v>
      </c>
    </row>
    <row r="146" spans="2:19" s="575" customFormat="1" ht="20.25" customHeight="1">
      <c r="B146" s="574">
        <v>145</v>
      </c>
      <c r="C146" s="575">
        <v>143</v>
      </c>
      <c r="D146" s="576" t="s">
        <v>352</v>
      </c>
      <c r="E146" s="576" t="s">
        <v>872</v>
      </c>
      <c r="F146" s="576" t="s">
        <v>1134</v>
      </c>
      <c r="G146" s="577" t="s">
        <v>1166</v>
      </c>
      <c r="H146" s="576" t="s">
        <v>486</v>
      </c>
      <c r="I146" s="578" t="s">
        <v>76</v>
      </c>
      <c r="J146" s="579">
        <v>6600000</v>
      </c>
      <c r="K146" s="580">
        <v>43903</v>
      </c>
      <c r="L146" s="580">
        <v>43903</v>
      </c>
      <c r="M146" s="580">
        <v>43952</v>
      </c>
      <c r="N146" s="581" t="s">
        <v>1202</v>
      </c>
      <c r="O146" s="582">
        <v>1078207824</v>
      </c>
      <c r="P146" s="583" t="s">
        <v>376</v>
      </c>
      <c r="Q146" s="584" t="s">
        <v>1797</v>
      </c>
    </row>
    <row r="147" spans="2:19" s="586" customFormat="1" ht="20.25" customHeight="1">
      <c r="B147" s="585">
        <v>146</v>
      </c>
      <c r="C147" s="586">
        <v>144</v>
      </c>
      <c r="D147" s="587" t="s">
        <v>352</v>
      </c>
      <c r="E147" s="587" t="s">
        <v>873</v>
      </c>
      <c r="F147" s="587" t="s">
        <v>1134</v>
      </c>
      <c r="G147" s="588" t="s">
        <v>1199</v>
      </c>
      <c r="H147" s="592" t="s">
        <v>76</v>
      </c>
      <c r="I147" s="589" t="s">
        <v>76</v>
      </c>
      <c r="J147" s="590">
        <v>8800000</v>
      </c>
      <c r="K147" s="591">
        <v>43920</v>
      </c>
      <c r="L147" s="591">
        <v>43920</v>
      </c>
      <c r="M147" s="591">
        <v>44039</v>
      </c>
      <c r="N147" s="592" t="s">
        <v>1212</v>
      </c>
      <c r="O147" s="593">
        <v>1308167524</v>
      </c>
      <c r="P147" s="594" t="s">
        <v>379</v>
      </c>
      <c r="Q147" s="595" t="s">
        <v>1797</v>
      </c>
    </row>
    <row r="148" spans="2:19" s="575" customFormat="1" ht="20.25" customHeight="1">
      <c r="B148" s="574">
        <v>149</v>
      </c>
      <c r="C148" s="575">
        <v>145</v>
      </c>
      <c r="D148" s="576" t="s">
        <v>352</v>
      </c>
      <c r="E148" s="576" t="s">
        <v>874</v>
      </c>
      <c r="F148" s="596" t="s">
        <v>1104</v>
      </c>
      <c r="G148" s="577" t="s">
        <v>1075</v>
      </c>
      <c r="H148" s="576" t="s">
        <v>975</v>
      </c>
      <c r="I148" s="578" t="s">
        <v>626</v>
      </c>
      <c r="J148" s="579">
        <v>218405000</v>
      </c>
      <c r="K148" s="580">
        <v>43965</v>
      </c>
      <c r="L148" s="580">
        <v>43965</v>
      </c>
      <c r="M148" s="580">
        <v>44012</v>
      </c>
      <c r="N148" s="576" t="s">
        <v>124</v>
      </c>
      <c r="O148" s="597">
        <v>1138629821</v>
      </c>
      <c r="P148" s="583" t="s">
        <v>1804</v>
      </c>
      <c r="Q148" s="584" t="s">
        <v>975</v>
      </c>
    </row>
    <row r="149" spans="2:19" s="575" customFormat="1" ht="20.25" customHeight="1">
      <c r="B149" s="574">
        <v>150</v>
      </c>
      <c r="C149" s="575">
        <v>146</v>
      </c>
      <c r="D149" s="576" t="s">
        <v>352</v>
      </c>
      <c r="E149" s="576" t="s">
        <v>875</v>
      </c>
      <c r="F149" s="596" t="s">
        <v>1104</v>
      </c>
      <c r="G149" s="577" t="s">
        <v>1074</v>
      </c>
      <c r="H149" s="576" t="s">
        <v>486</v>
      </c>
      <c r="I149" s="578" t="s">
        <v>76</v>
      </c>
      <c r="J149" s="579">
        <v>36000000</v>
      </c>
      <c r="K149" s="580">
        <v>43969</v>
      </c>
      <c r="L149" s="580">
        <v>43969</v>
      </c>
      <c r="M149" s="580">
        <v>44012</v>
      </c>
      <c r="N149" s="576" t="s">
        <v>130</v>
      </c>
      <c r="O149" s="576">
        <v>1358163353</v>
      </c>
      <c r="P149" s="584" t="s">
        <v>401</v>
      </c>
      <c r="Q149" s="584" t="s">
        <v>1798</v>
      </c>
    </row>
    <row r="150" spans="2:19" s="575" customFormat="1" ht="20.25" customHeight="1">
      <c r="B150" s="574">
        <v>147</v>
      </c>
      <c r="C150" s="575">
        <v>147</v>
      </c>
      <c r="D150" s="576" t="s">
        <v>352</v>
      </c>
      <c r="E150" s="576" t="s">
        <v>876</v>
      </c>
      <c r="F150" s="596" t="s">
        <v>1134</v>
      </c>
      <c r="G150" s="577" t="s">
        <v>1168</v>
      </c>
      <c r="H150" s="576" t="s">
        <v>486</v>
      </c>
      <c r="I150" s="578" t="s">
        <v>76</v>
      </c>
      <c r="J150" s="579">
        <v>4054600</v>
      </c>
      <c r="K150" s="580">
        <v>43970</v>
      </c>
      <c r="L150" s="580">
        <v>43970</v>
      </c>
      <c r="M150" s="580">
        <v>44196</v>
      </c>
      <c r="N150" s="581" t="s">
        <v>1203</v>
      </c>
      <c r="O150" s="582">
        <v>1078735795</v>
      </c>
      <c r="P150" s="583" t="s">
        <v>290</v>
      </c>
      <c r="Q150" s="584" t="s">
        <v>1797</v>
      </c>
    </row>
    <row r="151" spans="2:19" s="575" customFormat="1" ht="20.25" customHeight="1">
      <c r="B151" s="574">
        <v>151</v>
      </c>
      <c r="C151" s="575">
        <v>148</v>
      </c>
      <c r="D151" s="576" t="s">
        <v>352</v>
      </c>
      <c r="E151" s="576" t="s">
        <v>877</v>
      </c>
      <c r="F151" s="576" t="s">
        <v>1134</v>
      </c>
      <c r="G151" s="577" t="s">
        <v>1836</v>
      </c>
      <c r="H151" s="576" t="s">
        <v>1468</v>
      </c>
      <c r="I151" s="576" t="s">
        <v>1849</v>
      </c>
      <c r="J151" s="579">
        <v>72600000</v>
      </c>
      <c r="K151" s="580">
        <v>43970</v>
      </c>
      <c r="L151" s="580">
        <v>43970</v>
      </c>
      <c r="M151" s="580">
        <v>44196</v>
      </c>
      <c r="N151" s="581" t="s">
        <v>1203</v>
      </c>
      <c r="O151" s="582">
        <v>1078735795</v>
      </c>
      <c r="P151" s="583" t="s">
        <v>290</v>
      </c>
      <c r="Q151" s="584" t="s">
        <v>1799</v>
      </c>
    </row>
    <row r="152" spans="2:19" s="575" customFormat="1" ht="20.25" customHeight="1">
      <c r="B152" s="574">
        <v>153</v>
      </c>
      <c r="C152" s="575">
        <v>149</v>
      </c>
      <c r="D152" s="576" t="s">
        <v>352</v>
      </c>
      <c r="E152" s="576" t="s">
        <v>1252</v>
      </c>
      <c r="F152" s="596" t="s">
        <v>1104</v>
      </c>
      <c r="G152" s="577" t="s">
        <v>1072</v>
      </c>
      <c r="H152" s="576" t="s">
        <v>486</v>
      </c>
      <c r="I152" s="578" t="s">
        <v>76</v>
      </c>
      <c r="J152" s="579">
        <v>564000000</v>
      </c>
      <c r="K152" s="580">
        <v>43983</v>
      </c>
      <c r="L152" s="580">
        <v>43983</v>
      </c>
      <c r="M152" s="580">
        <v>44012</v>
      </c>
      <c r="N152" s="576" t="s">
        <v>124</v>
      </c>
      <c r="O152" s="597">
        <v>1138629821</v>
      </c>
      <c r="P152" s="583" t="s">
        <v>1804</v>
      </c>
      <c r="Q152" s="584" t="s">
        <v>1798</v>
      </c>
    </row>
    <row r="153" spans="2:19" s="575" customFormat="1" ht="20.25" customHeight="1">
      <c r="B153" s="574">
        <v>154</v>
      </c>
      <c r="C153" s="575">
        <v>150</v>
      </c>
      <c r="D153" s="576" t="s">
        <v>352</v>
      </c>
      <c r="E153" s="576" t="s">
        <v>1253</v>
      </c>
      <c r="F153" s="596" t="s">
        <v>1104</v>
      </c>
      <c r="G153" s="577" t="s">
        <v>1071</v>
      </c>
      <c r="H153" s="576" t="s">
        <v>486</v>
      </c>
      <c r="I153" s="578" t="s">
        <v>76</v>
      </c>
      <c r="J153" s="579">
        <v>17078600</v>
      </c>
      <c r="K153" s="580">
        <v>43984</v>
      </c>
      <c r="L153" s="580">
        <v>43984</v>
      </c>
      <c r="M153" s="580">
        <v>44001</v>
      </c>
      <c r="N153" s="576" t="s">
        <v>132</v>
      </c>
      <c r="O153" s="597">
        <v>2048622309</v>
      </c>
      <c r="P153" s="583" t="s">
        <v>1805</v>
      </c>
      <c r="Q153" s="584" t="s">
        <v>1797</v>
      </c>
    </row>
    <row r="154" spans="2:19" s="575" customFormat="1" ht="20.25" customHeight="1">
      <c r="B154" s="574">
        <v>155</v>
      </c>
      <c r="C154" s="575">
        <v>151</v>
      </c>
      <c r="D154" s="576" t="s">
        <v>352</v>
      </c>
      <c r="E154" s="576" t="s">
        <v>1254</v>
      </c>
      <c r="F154" s="596" t="s">
        <v>1104</v>
      </c>
      <c r="G154" s="577" t="s">
        <v>1069</v>
      </c>
      <c r="H154" s="576" t="s">
        <v>486</v>
      </c>
      <c r="I154" s="578" t="s">
        <v>76</v>
      </c>
      <c r="J154" s="579">
        <v>17207410</v>
      </c>
      <c r="K154" s="580">
        <v>43987</v>
      </c>
      <c r="L154" s="580">
        <v>43987</v>
      </c>
      <c r="M154" s="580">
        <v>44561</v>
      </c>
      <c r="N154" s="576" t="s">
        <v>1027</v>
      </c>
      <c r="O154" s="597">
        <v>7181601381</v>
      </c>
      <c r="P154" s="583" t="s">
        <v>407</v>
      </c>
      <c r="Q154" s="584" t="s">
        <v>1797</v>
      </c>
    </row>
    <row r="155" spans="2:19" s="575" customFormat="1" ht="20.25" customHeight="1">
      <c r="B155" s="574">
        <v>156</v>
      </c>
      <c r="C155" s="575">
        <v>152</v>
      </c>
      <c r="D155" s="576" t="s">
        <v>352</v>
      </c>
      <c r="E155" s="576" t="s">
        <v>1255</v>
      </c>
      <c r="F155" s="596" t="s">
        <v>1104</v>
      </c>
      <c r="G155" s="577" t="s">
        <v>1070</v>
      </c>
      <c r="H155" s="576" t="s">
        <v>486</v>
      </c>
      <c r="I155" s="578" t="s">
        <v>76</v>
      </c>
      <c r="J155" s="579">
        <v>18097420</v>
      </c>
      <c r="K155" s="580">
        <v>43987</v>
      </c>
      <c r="L155" s="580">
        <v>43987</v>
      </c>
      <c r="M155" s="580">
        <v>44001</v>
      </c>
      <c r="N155" s="576" t="s">
        <v>1027</v>
      </c>
      <c r="O155" s="597">
        <v>7181601381</v>
      </c>
      <c r="P155" s="583" t="s">
        <v>407</v>
      </c>
      <c r="Q155" s="584" t="s">
        <v>1797</v>
      </c>
    </row>
    <row r="156" spans="2:19" s="586" customFormat="1" ht="20.25" customHeight="1">
      <c r="B156" s="585">
        <v>134</v>
      </c>
      <c r="C156" s="586">
        <v>153</v>
      </c>
      <c r="D156" s="587" t="s">
        <v>545</v>
      </c>
      <c r="E156" s="587" t="s">
        <v>1256</v>
      </c>
      <c r="F156" s="587" t="s">
        <v>1134</v>
      </c>
      <c r="G156" s="588" t="s">
        <v>1481</v>
      </c>
      <c r="H156" s="587" t="s">
        <v>486</v>
      </c>
      <c r="I156" s="589" t="s">
        <v>76</v>
      </c>
      <c r="J156" s="590">
        <v>7900000</v>
      </c>
      <c r="K156" s="591">
        <v>43994</v>
      </c>
      <c r="L156" s="591">
        <v>43994</v>
      </c>
      <c r="M156" s="591">
        <v>44012</v>
      </c>
      <c r="N156" s="592" t="s">
        <v>1826</v>
      </c>
      <c r="O156" s="593">
        <v>2118827820</v>
      </c>
      <c r="P156" s="594" t="s">
        <v>1489</v>
      </c>
      <c r="Q156" s="595" t="s">
        <v>1797</v>
      </c>
      <c r="S156" s="585" t="s">
        <v>1479</v>
      </c>
    </row>
    <row r="157" spans="2:19" s="575" customFormat="1" ht="20.25" customHeight="1">
      <c r="B157" s="574">
        <v>152</v>
      </c>
      <c r="C157" s="575">
        <v>154</v>
      </c>
      <c r="D157" s="576" t="s">
        <v>352</v>
      </c>
      <c r="E157" s="576" t="s">
        <v>1257</v>
      </c>
      <c r="F157" s="576" t="s">
        <v>1104</v>
      </c>
      <c r="G157" s="577" t="s">
        <v>1073</v>
      </c>
      <c r="H157" s="576" t="s">
        <v>486</v>
      </c>
      <c r="I157" s="578" t="s">
        <v>76</v>
      </c>
      <c r="J157" s="579">
        <v>8850000</v>
      </c>
      <c r="K157" s="580">
        <v>43994</v>
      </c>
      <c r="L157" s="580">
        <v>43994</v>
      </c>
      <c r="M157" s="580">
        <v>44561</v>
      </c>
      <c r="N157" s="576" t="s">
        <v>137</v>
      </c>
      <c r="O157" s="597">
        <v>1220168331</v>
      </c>
      <c r="P157" s="583" t="s">
        <v>300</v>
      </c>
      <c r="Q157" s="584" t="s">
        <v>1797</v>
      </c>
    </row>
    <row r="158" spans="2:19" s="575" customFormat="1" ht="20.25" customHeight="1">
      <c r="B158" s="574">
        <v>157</v>
      </c>
      <c r="C158" s="575">
        <v>155</v>
      </c>
      <c r="D158" s="576" t="s">
        <v>352</v>
      </c>
      <c r="E158" s="576" t="s">
        <v>1251</v>
      </c>
      <c r="F158" s="576" t="s">
        <v>1134</v>
      </c>
      <c r="G158" s="577" t="s">
        <v>1174</v>
      </c>
      <c r="H158" s="576" t="s">
        <v>486</v>
      </c>
      <c r="I158" s="578" t="s">
        <v>76</v>
      </c>
      <c r="J158" s="579">
        <v>11831000</v>
      </c>
      <c r="K158" s="580">
        <v>43994</v>
      </c>
      <c r="L158" s="580">
        <v>43994</v>
      </c>
      <c r="M158" s="580">
        <v>44286</v>
      </c>
      <c r="N158" s="581" t="s">
        <v>1205</v>
      </c>
      <c r="O158" s="582">
        <v>8848200044</v>
      </c>
      <c r="P158" s="583" t="s">
        <v>972</v>
      </c>
      <c r="Q158" s="584" t="s">
        <v>1797</v>
      </c>
    </row>
    <row r="159" spans="2:19" ht="20.25" customHeight="1">
      <c r="B159" s="556">
        <v>148</v>
      </c>
      <c r="C159" s="540">
        <v>156</v>
      </c>
      <c r="D159" s="24" t="s">
        <v>352</v>
      </c>
      <c r="E159" s="24" t="s">
        <v>1258</v>
      </c>
      <c r="F159" s="539" t="s">
        <v>1134</v>
      </c>
      <c r="G159" s="42" t="s">
        <v>1076</v>
      </c>
      <c r="H159" s="24" t="s">
        <v>975</v>
      </c>
      <c r="I159" s="14" t="s">
        <v>626</v>
      </c>
      <c r="J159" s="53">
        <v>158120000</v>
      </c>
      <c r="K159" s="549">
        <v>44004</v>
      </c>
      <c r="L159" s="549">
        <v>44004</v>
      </c>
      <c r="M159" s="549">
        <v>44074</v>
      </c>
      <c r="N159" s="24" t="s">
        <v>1028</v>
      </c>
      <c r="O159" s="73">
        <v>1138132864</v>
      </c>
      <c r="P159" s="546" t="s">
        <v>1803</v>
      </c>
      <c r="Q159" s="20" t="s">
        <v>975</v>
      </c>
    </row>
    <row r="160" spans="2:19" ht="20.25" customHeight="1">
      <c r="B160" s="556">
        <v>158</v>
      </c>
      <c r="C160" s="540">
        <v>157</v>
      </c>
      <c r="D160" s="24" t="s">
        <v>352</v>
      </c>
      <c r="E160" s="24" t="s">
        <v>1259</v>
      </c>
      <c r="F160" s="539" t="s">
        <v>1104</v>
      </c>
      <c r="G160" s="42" t="s">
        <v>1068</v>
      </c>
      <c r="H160" s="24" t="s">
        <v>486</v>
      </c>
      <c r="I160" s="14" t="s">
        <v>76</v>
      </c>
      <c r="J160" s="53">
        <v>17600000</v>
      </c>
      <c r="K160" s="548">
        <v>44011</v>
      </c>
      <c r="L160" s="548">
        <v>44011</v>
      </c>
      <c r="M160" s="548">
        <v>44042</v>
      </c>
      <c r="N160" s="24" t="s">
        <v>139</v>
      </c>
      <c r="O160" s="73">
        <v>3018174419</v>
      </c>
      <c r="P160" s="546" t="s">
        <v>461</v>
      </c>
      <c r="Q160" s="20" t="s">
        <v>1797</v>
      </c>
    </row>
    <row r="161" spans="2:19" ht="20.25" customHeight="1">
      <c r="B161" s="556">
        <v>159</v>
      </c>
      <c r="C161" s="540">
        <v>158</v>
      </c>
      <c r="D161" s="24" t="s">
        <v>352</v>
      </c>
      <c r="E161" s="24" t="s">
        <v>1260</v>
      </c>
      <c r="F161" s="24" t="s">
        <v>1134</v>
      </c>
      <c r="G161" s="42" t="s">
        <v>1172</v>
      </c>
      <c r="H161" s="24" t="s">
        <v>486</v>
      </c>
      <c r="I161" s="14" t="s">
        <v>76</v>
      </c>
      <c r="J161" s="53">
        <v>19943430</v>
      </c>
      <c r="K161" s="548">
        <v>44013</v>
      </c>
      <c r="L161" s="548">
        <v>44013</v>
      </c>
      <c r="M161" s="548">
        <v>44196</v>
      </c>
      <c r="N161" s="550" t="s">
        <v>1204</v>
      </c>
      <c r="O161" s="555">
        <v>2018192683</v>
      </c>
      <c r="P161" s="546" t="s">
        <v>1806</v>
      </c>
      <c r="Q161" s="20" t="s">
        <v>1797</v>
      </c>
    </row>
    <row r="162" spans="2:19" ht="20.25" customHeight="1">
      <c r="B162" s="556">
        <v>160</v>
      </c>
      <c r="C162" s="540">
        <v>159</v>
      </c>
      <c r="D162" s="24" t="s">
        <v>352</v>
      </c>
      <c r="E162" s="24" t="s">
        <v>1261</v>
      </c>
      <c r="F162" s="24" t="s">
        <v>1104</v>
      </c>
      <c r="G162" s="42" t="s">
        <v>1067</v>
      </c>
      <c r="H162" s="539" t="s">
        <v>486</v>
      </c>
      <c r="I162" s="14" t="s">
        <v>76</v>
      </c>
      <c r="J162" s="53">
        <v>19700000</v>
      </c>
      <c r="K162" s="548">
        <v>44022</v>
      </c>
      <c r="L162" s="548">
        <v>44022</v>
      </c>
      <c r="M162" s="548">
        <v>44036</v>
      </c>
      <c r="N162" s="24" t="s">
        <v>1021</v>
      </c>
      <c r="O162" s="73">
        <v>1148193049</v>
      </c>
      <c r="P162" s="546" t="s">
        <v>307</v>
      </c>
      <c r="Q162" s="20" t="s">
        <v>1797</v>
      </c>
    </row>
    <row r="163" spans="2:19" ht="20.25" customHeight="1">
      <c r="B163" s="556">
        <v>161</v>
      </c>
      <c r="C163" s="540">
        <v>160</v>
      </c>
      <c r="D163" s="24" t="s">
        <v>352</v>
      </c>
      <c r="E163" s="24" t="s">
        <v>1262</v>
      </c>
      <c r="F163" s="24" t="s">
        <v>1134</v>
      </c>
      <c r="G163" s="42" t="s">
        <v>1176</v>
      </c>
      <c r="H163" s="24" t="s">
        <v>1724</v>
      </c>
      <c r="I163" s="24" t="s">
        <v>1849</v>
      </c>
      <c r="J163" s="53">
        <v>48950000</v>
      </c>
      <c r="K163" s="548">
        <v>44032</v>
      </c>
      <c r="L163" s="548">
        <v>44032</v>
      </c>
      <c r="M163" s="548">
        <v>44196</v>
      </c>
      <c r="N163" s="550" t="s">
        <v>140</v>
      </c>
      <c r="O163" s="555">
        <v>1198682412</v>
      </c>
      <c r="P163" s="546" t="s">
        <v>291</v>
      </c>
      <c r="Q163" s="20" t="s">
        <v>1799</v>
      </c>
    </row>
    <row r="164" spans="2:19" ht="20.25" customHeight="1">
      <c r="B164" s="556">
        <v>135</v>
      </c>
      <c r="C164" s="540">
        <v>161</v>
      </c>
      <c r="D164" s="24" t="s">
        <v>352</v>
      </c>
      <c r="E164" s="24" t="s">
        <v>1263</v>
      </c>
      <c r="F164" s="24" t="s">
        <v>1134</v>
      </c>
      <c r="G164" s="42" t="s">
        <v>1482</v>
      </c>
      <c r="H164" s="24" t="s">
        <v>486</v>
      </c>
      <c r="I164" s="14" t="s">
        <v>76</v>
      </c>
      <c r="J164" s="53">
        <v>44800000</v>
      </c>
      <c r="K164" s="548">
        <v>44036</v>
      </c>
      <c r="L164" s="548">
        <v>44036</v>
      </c>
      <c r="M164" s="548">
        <v>44165</v>
      </c>
      <c r="N164" s="550" t="s">
        <v>1728</v>
      </c>
      <c r="O164" s="555">
        <v>1289031404</v>
      </c>
      <c r="P164" s="546" t="s">
        <v>1831</v>
      </c>
      <c r="Q164" s="20" t="s">
        <v>1798</v>
      </c>
      <c r="S164" s="556" t="s">
        <v>1479</v>
      </c>
    </row>
    <row r="165" spans="2:19" ht="20.25" customHeight="1">
      <c r="B165" s="556">
        <v>162</v>
      </c>
      <c r="C165" s="540">
        <v>162</v>
      </c>
      <c r="D165" s="24" t="s">
        <v>352</v>
      </c>
      <c r="E165" s="24" t="s">
        <v>1264</v>
      </c>
      <c r="F165" s="24" t="s">
        <v>1134</v>
      </c>
      <c r="G165" s="42" t="s">
        <v>1178</v>
      </c>
      <c r="H165" s="539" t="s">
        <v>486</v>
      </c>
      <c r="I165" s="14" t="s">
        <v>76</v>
      </c>
      <c r="J165" s="53">
        <v>18500000</v>
      </c>
      <c r="K165" s="548">
        <v>44039</v>
      </c>
      <c r="L165" s="548">
        <v>44039</v>
      </c>
      <c r="M165" s="548">
        <v>44098</v>
      </c>
      <c r="N165" s="550" t="s">
        <v>1206</v>
      </c>
      <c r="O165" s="24">
        <v>1078640480</v>
      </c>
      <c r="P165" s="41" t="s">
        <v>442</v>
      </c>
      <c r="Q165" s="20" t="s">
        <v>1797</v>
      </c>
    </row>
    <row r="166" spans="2:19" ht="20.25" customHeight="1">
      <c r="B166" s="556">
        <v>163</v>
      </c>
      <c r="C166" s="540">
        <v>163</v>
      </c>
      <c r="D166" s="24" t="s">
        <v>352</v>
      </c>
      <c r="E166" s="24" t="s">
        <v>1265</v>
      </c>
      <c r="F166" s="24" t="s">
        <v>1134</v>
      </c>
      <c r="G166" s="42" t="s">
        <v>1180</v>
      </c>
      <c r="H166" s="24" t="s">
        <v>1468</v>
      </c>
      <c r="I166" s="24" t="s">
        <v>1849</v>
      </c>
      <c r="J166" s="53">
        <v>114510000</v>
      </c>
      <c r="K166" s="548">
        <v>44049</v>
      </c>
      <c r="L166" s="548">
        <v>44049</v>
      </c>
      <c r="M166" s="548">
        <v>44108</v>
      </c>
      <c r="N166" s="550" t="s">
        <v>20</v>
      </c>
      <c r="O166" s="555">
        <v>1288636042</v>
      </c>
      <c r="P166" s="546" t="s">
        <v>296</v>
      </c>
      <c r="Q166" s="20" t="s">
        <v>1799</v>
      </c>
    </row>
    <row r="167" spans="2:19" ht="20.25" customHeight="1">
      <c r="B167" s="556">
        <v>164</v>
      </c>
      <c r="C167" s="540">
        <v>164</v>
      </c>
      <c r="D167" s="24" t="s">
        <v>352</v>
      </c>
      <c r="E167" s="24" t="s">
        <v>1266</v>
      </c>
      <c r="F167" s="539" t="s">
        <v>1104</v>
      </c>
      <c r="G167" s="42" t="s">
        <v>1066</v>
      </c>
      <c r="H167" s="539" t="s">
        <v>486</v>
      </c>
      <c r="I167" s="14" t="s">
        <v>76</v>
      </c>
      <c r="J167" s="53">
        <v>19008000</v>
      </c>
      <c r="K167" s="548">
        <v>44075</v>
      </c>
      <c r="L167" s="548">
        <v>44075</v>
      </c>
      <c r="M167" s="548">
        <v>44104</v>
      </c>
      <c r="N167" s="24" t="s">
        <v>1026</v>
      </c>
      <c r="O167" s="73">
        <v>1078703648</v>
      </c>
      <c r="P167" s="546" t="s">
        <v>1807</v>
      </c>
      <c r="Q167" s="20" t="s">
        <v>1797</v>
      </c>
    </row>
    <row r="168" spans="2:19" ht="20.25" customHeight="1">
      <c r="B168" s="556">
        <v>165</v>
      </c>
      <c r="C168" s="540">
        <v>165</v>
      </c>
      <c r="D168" s="24" t="s">
        <v>352</v>
      </c>
      <c r="E168" s="24" t="s">
        <v>1473</v>
      </c>
      <c r="F168" s="24" t="s">
        <v>1134</v>
      </c>
      <c r="G168" s="42" t="s">
        <v>1182</v>
      </c>
      <c r="H168" s="24" t="s">
        <v>486</v>
      </c>
      <c r="I168" s="14" t="s">
        <v>76</v>
      </c>
      <c r="J168" s="53">
        <v>3960000</v>
      </c>
      <c r="K168" s="548">
        <v>44081</v>
      </c>
      <c r="L168" s="548">
        <v>44081</v>
      </c>
      <c r="M168" s="548">
        <v>44196</v>
      </c>
      <c r="N168" s="550" t="s">
        <v>136</v>
      </c>
      <c r="O168" s="555">
        <v>1208786787</v>
      </c>
      <c r="P168" s="546" t="s">
        <v>1808</v>
      </c>
      <c r="Q168" s="20" t="s">
        <v>1797</v>
      </c>
    </row>
    <row r="169" spans="2:19" ht="20.25" customHeight="1">
      <c r="B169" s="556">
        <v>166</v>
      </c>
      <c r="C169" s="540">
        <v>166</v>
      </c>
      <c r="D169" s="24" t="s">
        <v>352</v>
      </c>
      <c r="E169" s="24" t="s">
        <v>1474</v>
      </c>
      <c r="F169" s="24" t="s">
        <v>1134</v>
      </c>
      <c r="G169" s="42" t="s">
        <v>1184</v>
      </c>
      <c r="H169" s="24" t="s">
        <v>1468</v>
      </c>
      <c r="I169" s="24" t="s">
        <v>1849</v>
      </c>
      <c r="J169" s="53">
        <v>105600000</v>
      </c>
      <c r="K169" s="548">
        <v>44085</v>
      </c>
      <c r="L169" s="548">
        <v>44085</v>
      </c>
      <c r="M169" s="548">
        <v>44207</v>
      </c>
      <c r="N169" s="550" t="s">
        <v>1202</v>
      </c>
      <c r="O169" s="555">
        <v>1168129581</v>
      </c>
      <c r="P169" s="546" t="s">
        <v>1825</v>
      </c>
      <c r="Q169" s="20" t="s">
        <v>1799</v>
      </c>
    </row>
    <row r="170" spans="2:19" ht="20.25" customHeight="1">
      <c r="B170" s="556">
        <v>167</v>
      </c>
      <c r="C170" s="540">
        <v>167</v>
      </c>
      <c r="D170" s="24" t="s">
        <v>352</v>
      </c>
      <c r="E170" s="24" t="s">
        <v>1267</v>
      </c>
      <c r="F170" s="24" t="s">
        <v>1134</v>
      </c>
      <c r="G170" s="42" t="s">
        <v>1186</v>
      </c>
      <c r="H170" s="24" t="s">
        <v>1724</v>
      </c>
      <c r="I170" s="24" t="s">
        <v>1849</v>
      </c>
      <c r="J170" s="53">
        <v>35250000</v>
      </c>
      <c r="K170" s="548">
        <v>44095</v>
      </c>
      <c r="L170" s="548">
        <v>44095</v>
      </c>
      <c r="M170" s="548">
        <v>44185</v>
      </c>
      <c r="N170" s="550" t="s">
        <v>1207</v>
      </c>
      <c r="O170" s="555">
        <v>1518701104</v>
      </c>
      <c r="P170" s="546" t="s">
        <v>1748</v>
      </c>
      <c r="Q170" s="20" t="s">
        <v>1799</v>
      </c>
    </row>
    <row r="171" spans="2:19" ht="20.25" customHeight="1">
      <c r="B171" s="556">
        <v>169</v>
      </c>
      <c r="C171" s="540">
        <v>168</v>
      </c>
      <c r="D171" s="24" t="s">
        <v>352</v>
      </c>
      <c r="E171" s="24" t="s">
        <v>1268</v>
      </c>
      <c r="F171" s="24" t="s">
        <v>1134</v>
      </c>
      <c r="G171" s="42" t="s">
        <v>1295</v>
      </c>
      <c r="H171" s="550" t="s">
        <v>1200</v>
      </c>
      <c r="I171" s="14" t="s">
        <v>626</v>
      </c>
      <c r="J171" s="53">
        <v>495500000</v>
      </c>
      <c r="K171" s="548">
        <v>44131</v>
      </c>
      <c r="L171" s="548">
        <v>44131</v>
      </c>
      <c r="M171" s="548">
        <v>44370</v>
      </c>
      <c r="N171" s="550" t="s">
        <v>1208</v>
      </c>
      <c r="O171" s="555">
        <v>2208123474</v>
      </c>
      <c r="P171" s="546" t="s">
        <v>1810</v>
      </c>
      <c r="Q171" s="20" t="s">
        <v>529</v>
      </c>
    </row>
    <row r="172" spans="2:19" ht="20.25" customHeight="1">
      <c r="B172" s="556">
        <v>170</v>
      </c>
      <c r="C172" s="540">
        <v>169</v>
      </c>
      <c r="D172" s="24" t="s">
        <v>352</v>
      </c>
      <c r="E172" s="24" t="s">
        <v>1269</v>
      </c>
      <c r="F172" s="24" t="s">
        <v>1134</v>
      </c>
      <c r="G172" s="42" t="s">
        <v>1484</v>
      </c>
      <c r="H172" s="539" t="s">
        <v>486</v>
      </c>
      <c r="I172" s="14" t="s">
        <v>76</v>
      </c>
      <c r="J172" s="53">
        <v>19602000</v>
      </c>
      <c r="K172" s="548">
        <v>44134</v>
      </c>
      <c r="L172" s="548">
        <v>44134</v>
      </c>
      <c r="M172" s="548">
        <v>44153</v>
      </c>
      <c r="N172" s="550" t="s">
        <v>1209</v>
      </c>
      <c r="O172" s="555">
        <v>7248800652</v>
      </c>
      <c r="P172" s="546" t="s">
        <v>1811</v>
      </c>
      <c r="Q172" s="20" t="s">
        <v>1797</v>
      </c>
    </row>
    <row r="173" spans="2:19" ht="20.25" customHeight="1">
      <c r="B173" s="556">
        <v>171</v>
      </c>
      <c r="C173" s="540">
        <v>170</v>
      </c>
      <c r="D173" s="24" t="s">
        <v>352</v>
      </c>
      <c r="E173" s="24" t="s">
        <v>1270</v>
      </c>
      <c r="F173" s="539" t="s">
        <v>1104</v>
      </c>
      <c r="G173" s="42" t="s">
        <v>1064</v>
      </c>
      <c r="H173" s="539" t="s">
        <v>486</v>
      </c>
      <c r="I173" s="14" t="s">
        <v>76</v>
      </c>
      <c r="J173" s="53">
        <v>52272000</v>
      </c>
      <c r="K173" s="549">
        <v>44140</v>
      </c>
      <c r="L173" s="549">
        <v>44140</v>
      </c>
      <c r="M173" s="549">
        <v>44190</v>
      </c>
      <c r="N173" s="24" t="s">
        <v>1025</v>
      </c>
      <c r="O173" s="73">
        <v>1068183313</v>
      </c>
      <c r="P173" s="546" t="s">
        <v>1812</v>
      </c>
      <c r="Q173" s="20" t="s">
        <v>1798</v>
      </c>
    </row>
    <row r="174" spans="2:19" ht="20.25" customHeight="1">
      <c r="B174" s="556">
        <v>172</v>
      </c>
      <c r="C174" s="540">
        <v>171</v>
      </c>
      <c r="D174" s="24" t="s">
        <v>352</v>
      </c>
      <c r="E174" s="24" t="s">
        <v>1271</v>
      </c>
      <c r="F174" s="24" t="s">
        <v>1134</v>
      </c>
      <c r="G174" s="42" t="s">
        <v>1191</v>
      </c>
      <c r="H174" s="1" t="s">
        <v>975</v>
      </c>
      <c r="I174" s="14" t="s">
        <v>626</v>
      </c>
      <c r="J174" s="53">
        <v>95150000</v>
      </c>
      <c r="K174" s="548">
        <v>44144</v>
      </c>
      <c r="L174" s="548">
        <v>44144</v>
      </c>
      <c r="M174" s="548">
        <v>44266</v>
      </c>
      <c r="N174" s="550" t="s">
        <v>1210</v>
      </c>
      <c r="O174" s="555">
        <v>1208657776</v>
      </c>
      <c r="P174" s="546" t="s">
        <v>1813</v>
      </c>
      <c r="Q174" s="558" t="s">
        <v>975</v>
      </c>
    </row>
    <row r="175" spans="2:19" ht="20.25" customHeight="1">
      <c r="B175" s="556">
        <v>173</v>
      </c>
      <c r="C175" s="540">
        <v>172</v>
      </c>
      <c r="D175" s="24" t="s">
        <v>352</v>
      </c>
      <c r="E175" s="24" t="s">
        <v>1272</v>
      </c>
      <c r="F175" s="539" t="s">
        <v>1104</v>
      </c>
      <c r="G175" s="42" t="s">
        <v>1063</v>
      </c>
      <c r="H175" s="539" t="s">
        <v>486</v>
      </c>
      <c r="I175" s="14" t="s">
        <v>76</v>
      </c>
      <c r="J175" s="53">
        <v>23320000</v>
      </c>
      <c r="K175" s="52">
        <v>44147</v>
      </c>
      <c r="L175" s="52">
        <v>44147</v>
      </c>
      <c r="M175" s="52">
        <v>44185</v>
      </c>
      <c r="N175" s="24" t="s">
        <v>232</v>
      </c>
      <c r="O175" s="73">
        <v>1288645217</v>
      </c>
      <c r="P175" s="546" t="s">
        <v>1814</v>
      </c>
      <c r="Q175" s="20" t="s">
        <v>1798</v>
      </c>
    </row>
    <row r="176" spans="2:19" ht="20.25" customHeight="1">
      <c r="B176" s="556">
        <v>168</v>
      </c>
      <c r="C176" s="540">
        <v>173</v>
      </c>
      <c r="D176" s="24" t="s">
        <v>352</v>
      </c>
      <c r="E176" s="24" t="s">
        <v>1273</v>
      </c>
      <c r="F176" s="539" t="s">
        <v>1134</v>
      </c>
      <c r="G176" s="42" t="s">
        <v>1065</v>
      </c>
      <c r="H176" s="24" t="s">
        <v>975</v>
      </c>
      <c r="I176" s="14" t="s">
        <v>626</v>
      </c>
      <c r="J176" s="53">
        <v>45540000</v>
      </c>
      <c r="K176" s="549">
        <v>44166</v>
      </c>
      <c r="L176" s="549">
        <v>44166</v>
      </c>
      <c r="M176" s="52" t="s">
        <v>1491</v>
      </c>
      <c r="N176" s="24" t="s">
        <v>1022</v>
      </c>
      <c r="O176" s="73">
        <v>1118126895</v>
      </c>
      <c r="P176" s="546" t="s">
        <v>1809</v>
      </c>
      <c r="Q176" s="20" t="s">
        <v>975</v>
      </c>
    </row>
    <row r="177" spans="2:17" ht="20.25" customHeight="1">
      <c r="B177" s="556">
        <v>174</v>
      </c>
      <c r="C177" s="540">
        <v>174</v>
      </c>
      <c r="D177" s="24" t="s">
        <v>352</v>
      </c>
      <c r="E177" s="24" t="s">
        <v>1274</v>
      </c>
      <c r="F177" s="539" t="s">
        <v>1104</v>
      </c>
      <c r="G177" s="42" t="s">
        <v>1062</v>
      </c>
      <c r="H177" s="24" t="s">
        <v>1468</v>
      </c>
      <c r="I177" s="24" t="s">
        <v>1849</v>
      </c>
      <c r="J177" s="53">
        <v>104500000</v>
      </c>
      <c r="K177" s="549">
        <v>44167</v>
      </c>
      <c r="L177" s="549">
        <v>44167</v>
      </c>
      <c r="M177" s="549">
        <v>44178</v>
      </c>
      <c r="N177" s="24" t="s">
        <v>20</v>
      </c>
      <c r="O177" s="73">
        <v>1288636042</v>
      </c>
      <c r="P177" s="546" t="s">
        <v>296</v>
      </c>
      <c r="Q177" s="20" t="s">
        <v>1799</v>
      </c>
    </row>
    <row r="178" spans="2:17" ht="20.25" customHeight="1">
      <c r="B178" s="556">
        <v>175</v>
      </c>
      <c r="C178" s="540">
        <v>175</v>
      </c>
      <c r="D178" s="24" t="s">
        <v>352</v>
      </c>
      <c r="E178" s="24" t="s">
        <v>1475</v>
      </c>
      <c r="F178" s="539" t="s">
        <v>1104</v>
      </c>
      <c r="G178" s="42" t="s">
        <v>1061</v>
      </c>
      <c r="H178" s="24" t="s">
        <v>486</v>
      </c>
      <c r="I178" s="14" t="s">
        <v>76</v>
      </c>
      <c r="J178" s="53">
        <v>11400000</v>
      </c>
      <c r="K178" s="549">
        <v>44172</v>
      </c>
      <c r="L178" s="549">
        <v>44172</v>
      </c>
      <c r="M178" s="548">
        <v>44195</v>
      </c>
      <c r="N178" s="24" t="s">
        <v>1024</v>
      </c>
      <c r="O178" s="73">
        <v>3668200264</v>
      </c>
      <c r="P178" s="546" t="s">
        <v>1815</v>
      </c>
      <c r="Q178" s="20" t="s">
        <v>1797</v>
      </c>
    </row>
    <row r="179" spans="2:17" ht="20.25" customHeight="1">
      <c r="B179" s="556">
        <v>176</v>
      </c>
      <c r="C179" s="540">
        <v>176</v>
      </c>
      <c r="D179" s="24" t="s">
        <v>352</v>
      </c>
      <c r="E179" s="24" t="s">
        <v>1476</v>
      </c>
      <c r="F179" s="24" t="s">
        <v>1134</v>
      </c>
      <c r="G179" s="42" t="s">
        <v>1193</v>
      </c>
      <c r="H179" s="550" t="s">
        <v>1200</v>
      </c>
      <c r="I179" s="14" t="s">
        <v>626</v>
      </c>
      <c r="J179" s="53">
        <v>335851450</v>
      </c>
      <c r="K179" s="548">
        <v>44172</v>
      </c>
      <c r="L179" s="548">
        <v>44172</v>
      </c>
      <c r="M179" s="548">
        <v>44442</v>
      </c>
      <c r="N179" s="550" t="s">
        <v>1204</v>
      </c>
      <c r="O179" s="555">
        <v>2018192683</v>
      </c>
      <c r="P179" s="546" t="s">
        <v>1806</v>
      </c>
      <c r="Q179" s="20" t="s">
        <v>529</v>
      </c>
    </row>
    <row r="180" spans="2:17" ht="20.25" customHeight="1">
      <c r="B180" s="556">
        <v>177</v>
      </c>
      <c r="C180" s="540">
        <v>177</v>
      </c>
      <c r="D180" s="24" t="s">
        <v>352</v>
      </c>
      <c r="E180" s="24" t="s">
        <v>1275</v>
      </c>
      <c r="F180" s="539" t="s">
        <v>1104</v>
      </c>
      <c r="G180" s="42" t="s">
        <v>1060</v>
      </c>
      <c r="H180" s="24" t="s">
        <v>1099</v>
      </c>
      <c r="I180" s="14" t="s">
        <v>626</v>
      </c>
      <c r="J180" s="53">
        <v>15901100</v>
      </c>
      <c r="K180" s="549">
        <v>44180</v>
      </c>
      <c r="L180" s="549">
        <v>44180</v>
      </c>
      <c r="M180" s="549">
        <v>44193</v>
      </c>
      <c r="N180" s="24" t="s">
        <v>1023</v>
      </c>
      <c r="O180" s="73">
        <v>2042945328</v>
      </c>
      <c r="P180" s="546" t="s">
        <v>1816</v>
      </c>
      <c r="Q180" s="20" t="s">
        <v>975</v>
      </c>
    </row>
    <row r="181" spans="2:17" ht="20.25" customHeight="1">
      <c r="B181" s="556">
        <v>179</v>
      </c>
      <c r="C181" s="540">
        <v>178</v>
      </c>
      <c r="D181" s="24" t="s">
        <v>352</v>
      </c>
      <c r="E181" s="24" t="s">
        <v>1276</v>
      </c>
      <c r="F181" s="539" t="s">
        <v>1134</v>
      </c>
      <c r="G181" s="42" t="s">
        <v>1059</v>
      </c>
      <c r="H181" s="24" t="s">
        <v>975</v>
      </c>
      <c r="I181" s="14" t="s">
        <v>626</v>
      </c>
      <c r="J181" s="53">
        <v>43920000</v>
      </c>
      <c r="K181" s="52">
        <v>44181</v>
      </c>
      <c r="L181" s="52">
        <v>44181</v>
      </c>
      <c r="M181" s="52" t="s">
        <v>1492</v>
      </c>
      <c r="N181" s="24" t="s">
        <v>1022</v>
      </c>
      <c r="O181" s="73">
        <v>1118126895</v>
      </c>
      <c r="P181" s="546" t="s">
        <v>1809</v>
      </c>
      <c r="Q181" s="20" t="s">
        <v>975</v>
      </c>
    </row>
    <row r="182" spans="2:17" ht="20.25" customHeight="1">
      <c r="B182" s="556">
        <v>180</v>
      </c>
      <c r="C182" s="540">
        <v>179</v>
      </c>
      <c r="D182" s="24" t="s">
        <v>352</v>
      </c>
      <c r="E182" s="24" t="s">
        <v>1277</v>
      </c>
      <c r="F182" s="24" t="s">
        <v>1134</v>
      </c>
      <c r="G182" s="42" t="s">
        <v>1197</v>
      </c>
      <c r="H182" s="550" t="s">
        <v>1099</v>
      </c>
      <c r="I182" s="14" t="s">
        <v>626</v>
      </c>
      <c r="J182" s="53">
        <v>114800000</v>
      </c>
      <c r="K182" s="548">
        <v>44187</v>
      </c>
      <c r="L182" s="548">
        <v>44187</v>
      </c>
      <c r="M182" s="548">
        <v>44286</v>
      </c>
      <c r="N182" s="550" t="s">
        <v>1211</v>
      </c>
      <c r="O182" s="555">
        <v>1168148332</v>
      </c>
      <c r="P182" s="546" t="s">
        <v>1818</v>
      </c>
      <c r="Q182" s="20" t="s">
        <v>975</v>
      </c>
    </row>
    <row r="183" spans="2:17" ht="20.25" customHeight="1">
      <c r="B183" s="556">
        <v>181</v>
      </c>
      <c r="C183" s="540">
        <v>180</v>
      </c>
      <c r="D183" s="24" t="s">
        <v>352</v>
      </c>
      <c r="E183" s="24" t="s">
        <v>1477</v>
      </c>
      <c r="F183" s="539" t="s">
        <v>1104</v>
      </c>
      <c r="G183" s="42" t="s">
        <v>1058</v>
      </c>
      <c r="H183" s="24" t="s">
        <v>486</v>
      </c>
      <c r="I183" s="14" t="s">
        <v>76</v>
      </c>
      <c r="J183" s="53">
        <v>14980000</v>
      </c>
      <c r="K183" s="549">
        <v>44188</v>
      </c>
      <c r="L183" s="549">
        <v>44188</v>
      </c>
      <c r="M183" s="549">
        <v>44196</v>
      </c>
      <c r="N183" s="24" t="s">
        <v>1021</v>
      </c>
      <c r="O183" s="73">
        <v>1148193049</v>
      </c>
      <c r="P183" s="546" t="s">
        <v>307</v>
      </c>
      <c r="Q183" s="20" t="s">
        <v>1797</v>
      </c>
    </row>
    <row r="184" spans="2:17" ht="20.25" customHeight="1">
      <c r="B184" s="556">
        <v>182</v>
      </c>
      <c r="C184" s="540">
        <v>181</v>
      </c>
      <c r="D184" s="24" t="s">
        <v>352</v>
      </c>
      <c r="E184" s="24" t="s">
        <v>1478</v>
      </c>
      <c r="F184" s="539" t="s">
        <v>1104</v>
      </c>
      <c r="G184" s="42" t="s">
        <v>1055</v>
      </c>
      <c r="H184" s="24" t="s">
        <v>486</v>
      </c>
      <c r="I184" s="14" t="s">
        <v>76</v>
      </c>
      <c r="J184" s="53">
        <v>26180000</v>
      </c>
      <c r="K184" s="549">
        <v>44195</v>
      </c>
      <c r="L184" s="549">
        <v>44195</v>
      </c>
      <c r="M184" s="549">
        <v>44196</v>
      </c>
      <c r="N184" s="24" t="s">
        <v>124</v>
      </c>
      <c r="O184" s="73">
        <v>1138629821</v>
      </c>
      <c r="P184" s="546" t="s">
        <v>1804</v>
      </c>
      <c r="Q184" s="20" t="s">
        <v>1798</v>
      </c>
    </row>
    <row r="185" spans="2:17" ht="20.25" customHeight="1">
      <c r="B185" s="556">
        <v>183</v>
      </c>
      <c r="C185" s="540">
        <v>182</v>
      </c>
      <c r="D185" s="24" t="s">
        <v>352</v>
      </c>
      <c r="E185" s="24" t="s">
        <v>1794</v>
      </c>
      <c r="F185" s="539" t="s">
        <v>1104</v>
      </c>
      <c r="G185" s="42" t="s">
        <v>1056</v>
      </c>
      <c r="H185" s="24" t="s">
        <v>486</v>
      </c>
      <c r="I185" s="14" t="s">
        <v>76</v>
      </c>
      <c r="J185" s="53">
        <v>12320000</v>
      </c>
      <c r="K185" s="549">
        <v>44195</v>
      </c>
      <c r="L185" s="549">
        <v>44195</v>
      </c>
      <c r="M185" s="549">
        <v>44196</v>
      </c>
      <c r="N185" s="24" t="s">
        <v>124</v>
      </c>
      <c r="O185" s="73">
        <v>1138629821</v>
      </c>
      <c r="P185" s="546" t="s">
        <v>1804</v>
      </c>
      <c r="Q185" s="20" t="s">
        <v>1797</v>
      </c>
    </row>
    <row r="186" spans="2:17" ht="20.25" customHeight="1">
      <c r="B186" s="556">
        <v>184</v>
      </c>
      <c r="C186" s="540">
        <v>183</v>
      </c>
      <c r="D186" s="24" t="s">
        <v>352</v>
      </c>
      <c r="E186" s="24" t="s">
        <v>1795</v>
      </c>
      <c r="F186" s="539" t="s">
        <v>1104</v>
      </c>
      <c r="G186" s="42" t="s">
        <v>1057</v>
      </c>
      <c r="H186" s="24" t="s">
        <v>486</v>
      </c>
      <c r="I186" s="14" t="s">
        <v>76</v>
      </c>
      <c r="J186" s="53">
        <v>38280000</v>
      </c>
      <c r="K186" s="549">
        <v>44195</v>
      </c>
      <c r="L186" s="549">
        <v>44195</v>
      </c>
      <c r="M186" s="549">
        <v>44196</v>
      </c>
      <c r="N186" s="24" t="s">
        <v>124</v>
      </c>
      <c r="O186" s="73">
        <v>1138629821</v>
      </c>
      <c r="P186" s="546" t="s">
        <v>1804</v>
      </c>
      <c r="Q186" s="20" t="s">
        <v>1798</v>
      </c>
    </row>
    <row r="187" spans="2:17" ht="20.25" customHeight="1">
      <c r="B187" s="556">
        <v>178</v>
      </c>
      <c r="C187" s="540">
        <v>184</v>
      </c>
      <c r="D187" s="24" t="s">
        <v>352</v>
      </c>
      <c r="E187" s="24" t="s">
        <v>1796</v>
      </c>
      <c r="F187" s="24" t="s">
        <v>1134</v>
      </c>
      <c r="G187" s="42" t="s">
        <v>1195</v>
      </c>
      <c r="H187" s="539" t="s">
        <v>486</v>
      </c>
      <c r="I187" s="14" t="s">
        <v>76</v>
      </c>
      <c r="J187" s="53">
        <v>4011700</v>
      </c>
      <c r="K187" s="548">
        <v>44197</v>
      </c>
      <c r="L187" s="548">
        <v>44197</v>
      </c>
      <c r="M187" s="548">
        <v>44561</v>
      </c>
      <c r="N187" s="550" t="s">
        <v>1782</v>
      </c>
      <c r="O187" s="555">
        <v>6798101070</v>
      </c>
      <c r="P187" s="546" t="s">
        <v>1817</v>
      </c>
      <c r="Q187" s="20" t="s">
        <v>1797</v>
      </c>
    </row>
    <row r="188" spans="2:17" ht="20.25" hidden="1" customHeight="1">
      <c r="B188" s="556">
        <v>185</v>
      </c>
      <c r="C188" s="561">
        <v>185</v>
      </c>
      <c r="D188" s="24" t="s">
        <v>1661</v>
      </c>
      <c r="E188" s="76" t="e">
        <f>VLOOKUP(G188,'2026년 상반기 발주계획(계약체결계획)'!#REF!,2,FALSE)</f>
        <v>#REF!</v>
      </c>
      <c r="F188" s="421" t="s">
        <v>1134</v>
      </c>
      <c r="G188" s="546" t="s">
        <v>1118</v>
      </c>
      <c r="H188" s="24" t="s">
        <v>486</v>
      </c>
      <c r="I188" s="14" t="s">
        <v>76</v>
      </c>
      <c r="J188" s="53">
        <v>3300000</v>
      </c>
      <c r="K188" s="52">
        <v>44197</v>
      </c>
      <c r="L188" s="52">
        <v>44197</v>
      </c>
      <c r="M188" s="52">
        <v>44561</v>
      </c>
      <c r="N188" s="539" t="s">
        <v>1135</v>
      </c>
      <c r="O188" s="73">
        <v>1208766893</v>
      </c>
      <c r="P188" s="546" t="s">
        <v>1146</v>
      </c>
      <c r="Q188" s="20" t="s">
        <v>1797</v>
      </c>
    </row>
    <row r="189" spans="2:17" ht="20.25" hidden="1" customHeight="1">
      <c r="B189" s="556">
        <v>186</v>
      </c>
      <c r="C189" s="561">
        <v>186</v>
      </c>
      <c r="D189" s="24" t="s">
        <v>1661</v>
      </c>
      <c r="E189" s="76" t="e">
        <f>VLOOKUP(G189,'2026년 상반기 발주계획(계약체결계획)'!#REF!,2,FALSE)</f>
        <v>#REF!</v>
      </c>
      <c r="F189" s="421" t="s">
        <v>1134</v>
      </c>
      <c r="G189" s="546" t="s">
        <v>1294</v>
      </c>
      <c r="H189" s="24" t="s">
        <v>486</v>
      </c>
      <c r="I189" s="14" t="s">
        <v>76</v>
      </c>
      <c r="J189" s="53">
        <v>1848000</v>
      </c>
      <c r="K189" s="62">
        <v>44197</v>
      </c>
      <c r="L189" s="62">
        <v>44197</v>
      </c>
      <c r="M189" s="62">
        <v>44561</v>
      </c>
      <c r="N189" s="539" t="s">
        <v>1136</v>
      </c>
      <c r="O189" s="24">
        <v>1068602412</v>
      </c>
      <c r="P189" s="20" t="s">
        <v>1371</v>
      </c>
      <c r="Q189" s="20" t="s">
        <v>1797</v>
      </c>
    </row>
    <row r="190" spans="2:17" ht="20.25" hidden="1" customHeight="1">
      <c r="B190" s="556">
        <v>187</v>
      </c>
      <c r="C190" s="561">
        <v>187</v>
      </c>
      <c r="D190" s="24" t="s">
        <v>1660</v>
      </c>
      <c r="E190" s="76" t="e">
        <f>VLOOKUP(G190,'2026년 상반기 발주계획(계약체결계획)'!#REF!,2,FALSE)</f>
        <v>#REF!</v>
      </c>
      <c r="F190" s="421" t="s">
        <v>1134</v>
      </c>
      <c r="G190" s="546" t="s">
        <v>1123</v>
      </c>
      <c r="H190" s="24" t="s">
        <v>486</v>
      </c>
      <c r="I190" s="14" t="s">
        <v>76</v>
      </c>
      <c r="J190" s="53">
        <v>2376000</v>
      </c>
      <c r="K190" s="52">
        <v>44197</v>
      </c>
      <c r="L190" s="52">
        <v>44197</v>
      </c>
      <c r="M190" s="52">
        <v>44561</v>
      </c>
      <c r="N190" s="539" t="s">
        <v>1137</v>
      </c>
      <c r="O190" s="73">
        <v>1081458443</v>
      </c>
      <c r="P190" s="546" t="s">
        <v>1148</v>
      </c>
      <c r="Q190" s="20" t="s">
        <v>1797</v>
      </c>
    </row>
    <row r="191" spans="2:17" ht="20.25" hidden="1" customHeight="1">
      <c r="B191" s="556">
        <v>188</v>
      </c>
      <c r="C191" s="561">
        <v>188</v>
      </c>
      <c r="D191" s="24" t="s">
        <v>1660</v>
      </c>
      <c r="E191" s="76" t="e">
        <f>VLOOKUP(G191,'2026년 상반기 발주계획(계약체결계획)'!#REF!,2,FALSE)</f>
        <v>#REF!</v>
      </c>
      <c r="F191" s="421" t="s">
        <v>1134</v>
      </c>
      <c r="G191" s="546" t="s">
        <v>1127</v>
      </c>
      <c r="H191" s="24" t="s">
        <v>486</v>
      </c>
      <c r="I191" s="14" t="s">
        <v>76</v>
      </c>
      <c r="J191" s="53">
        <v>3960000</v>
      </c>
      <c r="K191" s="52">
        <v>44197</v>
      </c>
      <c r="L191" s="52">
        <v>44197</v>
      </c>
      <c r="M191" s="52">
        <v>44561</v>
      </c>
      <c r="N191" s="539" t="s">
        <v>139</v>
      </c>
      <c r="O191" s="73">
        <v>3018174419</v>
      </c>
      <c r="P191" s="546" t="s">
        <v>164</v>
      </c>
      <c r="Q191" s="20" t="s">
        <v>1797</v>
      </c>
    </row>
    <row r="192" spans="2:17" ht="20.25" hidden="1" customHeight="1">
      <c r="B192" s="556">
        <v>189</v>
      </c>
      <c r="C192" s="561">
        <v>189</v>
      </c>
      <c r="D192" s="24" t="s">
        <v>1660</v>
      </c>
      <c r="E192" s="76" t="e">
        <f>VLOOKUP(G192,'2026년 상반기 발주계획(계약체결계획)'!#REF!,2,FALSE)</f>
        <v>#REF!</v>
      </c>
      <c r="F192" s="421" t="s">
        <v>1134</v>
      </c>
      <c r="G192" s="546" t="s">
        <v>1120</v>
      </c>
      <c r="H192" s="24" t="s">
        <v>486</v>
      </c>
      <c r="I192" s="14" t="s">
        <v>76</v>
      </c>
      <c r="J192" s="53">
        <v>597600</v>
      </c>
      <c r="K192" s="52">
        <v>44197</v>
      </c>
      <c r="L192" s="52">
        <v>44197</v>
      </c>
      <c r="M192" s="52">
        <v>44561</v>
      </c>
      <c r="N192" s="539" t="s">
        <v>1139</v>
      </c>
      <c r="O192" s="73">
        <v>1198160029</v>
      </c>
      <c r="P192" s="546" t="s">
        <v>1150</v>
      </c>
      <c r="Q192" s="20" t="s">
        <v>1797</v>
      </c>
    </row>
    <row r="193" spans="2:19" ht="20.25" hidden="1" customHeight="1">
      <c r="B193" s="556">
        <v>190</v>
      </c>
      <c r="C193" s="561">
        <v>190</v>
      </c>
      <c r="D193" s="24" t="s">
        <v>1660</v>
      </c>
      <c r="E193" s="76" t="e">
        <f>VLOOKUP(G193,'2026년 상반기 발주계획(계약체결계획)'!#REF!,2,FALSE)</f>
        <v>#REF!</v>
      </c>
      <c r="F193" s="421" t="s">
        <v>1134</v>
      </c>
      <c r="G193" s="546" t="s">
        <v>1125</v>
      </c>
      <c r="H193" s="24" t="s">
        <v>486</v>
      </c>
      <c r="I193" s="14" t="s">
        <v>76</v>
      </c>
      <c r="J193" s="53">
        <v>1980000</v>
      </c>
      <c r="K193" s="52">
        <v>44197</v>
      </c>
      <c r="L193" s="52">
        <v>44197</v>
      </c>
      <c r="M193" s="52">
        <v>44561</v>
      </c>
      <c r="N193" s="539" t="s">
        <v>1138</v>
      </c>
      <c r="O193" s="73">
        <v>7608101944</v>
      </c>
      <c r="P193" s="546" t="s">
        <v>1149</v>
      </c>
      <c r="Q193" s="20" t="s">
        <v>1797</v>
      </c>
    </row>
    <row r="194" spans="2:19" ht="20.25" hidden="1" customHeight="1">
      <c r="B194" s="556">
        <v>191</v>
      </c>
      <c r="C194" s="561">
        <v>191</v>
      </c>
      <c r="D194" s="24" t="s">
        <v>1660</v>
      </c>
      <c r="E194" s="76" t="e">
        <f>VLOOKUP(G194,'2026년 상반기 발주계획(계약체결계획)'!#REF!,2,FALSE)</f>
        <v>#REF!</v>
      </c>
      <c r="F194" s="421" t="s">
        <v>1134</v>
      </c>
      <c r="G194" s="546" t="s">
        <v>1129</v>
      </c>
      <c r="H194" s="24" t="s">
        <v>486</v>
      </c>
      <c r="I194" s="14" t="s">
        <v>76</v>
      </c>
      <c r="J194" s="53">
        <v>11880000</v>
      </c>
      <c r="K194" s="52">
        <v>44208</v>
      </c>
      <c r="L194" s="52">
        <v>44208</v>
      </c>
      <c r="M194" s="52">
        <v>44561</v>
      </c>
      <c r="N194" s="539" t="s">
        <v>136</v>
      </c>
      <c r="O194" s="73">
        <v>1208786787</v>
      </c>
      <c r="P194" s="546" t="s">
        <v>1151</v>
      </c>
      <c r="Q194" s="20" t="s">
        <v>1797</v>
      </c>
    </row>
    <row r="195" spans="2:19" ht="20.25" hidden="1" customHeight="1">
      <c r="B195" s="556">
        <v>192</v>
      </c>
      <c r="C195" s="561">
        <v>192</v>
      </c>
      <c r="D195" s="24" t="s">
        <v>1660</v>
      </c>
      <c r="E195" s="76" t="e">
        <f>VLOOKUP(G195,'2026년 상반기 발주계획(계약체결계획)'!#REF!,2,FALSE)</f>
        <v>#REF!</v>
      </c>
      <c r="F195" s="421" t="s">
        <v>1134</v>
      </c>
      <c r="G195" s="546" t="s">
        <v>1131</v>
      </c>
      <c r="H195" s="24" t="s">
        <v>486</v>
      </c>
      <c r="I195" s="14" t="s">
        <v>76</v>
      </c>
      <c r="J195" s="53">
        <v>10000000</v>
      </c>
      <c r="K195" s="52">
        <v>44216</v>
      </c>
      <c r="L195" s="52">
        <v>44216</v>
      </c>
      <c r="M195" s="52">
        <v>44316</v>
      </c>
      <c r="N195" s="539" t="s">
        <v>1140</v>
      </c>
      <c r="O195" s="73">
        <v>2298200586</v>
      </c>
      <c r="P195" s="546" t="s">
        <v>1152</v>
      </c>
      <c r="Q195" s="20" t="s">
        <v>1797</v>
      </c>
    </row>
    <row r="196" spans="2:19" ht="20.25" hidden="1" customHeight="1">
      <c r="B196" s="556">
        <v>193</v>
      </c>
      <c r="C196" s="561">
        <v>193</v>
      </c>
      <c r="D196" s="24" t="s">
        <v>1660</v>
      </c>
      <c r="E196" s="76" t="e">
        <f>VLOOKUP(G196,'2026년 상반기 발주계획(계약체결계획)'!#REF!,2,FALSE)</f>
        <v>#REF!</v>
      </c>
      <c r="F196" s="421" t="s">
        <v>1134</v>
      </c>
      <c r="G196" s="546" t="s">
        <v>1133</v>
      </c>
      <c r="H196" s="24" t="s">
        <v>486</v>
      </c>
      <c r="I196" s="14" t="s">
        <v>76</v>
      </c>
      <c r="J196" s="53">
        <v>39700000</v>
      </c>
      <c r="K196" s="62">
        <v>44224</v>
      </c>
      <c r="L196" s="62">
        <v>44224</v>
      </c>
      <c r="M196" s="62">
        <v>44561</v>
      </c>
      <c r="N196" s="539" t="s">
        <v>22</v>
      </c>
      <c r="O196" s="73">
        <v>2038128023</v>
      </c>
      <c r="P196" s="546" t="s">
        <v>23</v>
      </c>
      <c r="Q196" s="20" t="s">
        <v>1798</v>
      </c>
    </row>
    <row r="197" spans="2:19" ht="20.25" hidden="1" customHeight="1">
      <c r="B197" s="556">
        <v>194</v>
      </c>
      <c r="C197" s="561">
        <v>194</v>
      </c>
      <c r="D197" s="24" t="s">
        <v>1660</v>
      </c>
      <c r="E197" s="76" t="e">
        <f>VLOOKUP(G197,'2026년 상반기 발주계획(계약체결계획)'!#REF!,2,FALSE)</f>
        <v>#REF!</v>
      </c>
      <c r="F197" s="421" t="s">
        <v>609</v>
      </c>
      <c r="G197" s="41" t="s">
        <v>1101</v>
      </c>
      <c r="H197" s="24" t="s">
        <v>1099</v>
      </c>
      <c r="I197" s="14" t="s">
        <v>626</v>
      </c>
      <c r="J197" s="53">
        <v>452102000</v>
      </c>
      <c r="K197" s="62">
        <v>44225</v>
      </c>
      <c r="L197" s="62">
        <v>44225</v>
      </c>
      <c r="M197" s="62">
        <v>44277</v>
      </c>
      <c r="N197" s="24" t="s">
        <v>1105</v>
      </c>
      <c r="O197" s="24">
        <v>6758600375</v>
      </c>
      <c r="P197" s="41" t="s">
        <v>1107</v>
      </c>
      <c r="Q197" s="20" t="s">
        <v>975</v>
      </c>
    </row>
    <row r="198" spans="2:19" ht="20.25" hidden="1" customHeight="1">
      <c r="B198" s="556">
        <v>195</v>
      </c>
      <c r="C198" s="561">
        <v>195</v>
      </c>
      <c r="D198" s="24" t="s">
        <v>1660</v>
      </c>
      <c r="E198" s="76" t="e">
        <f>VLOOKUP(G198,'2026년 상반기 발주계획(계약체결계획)'!#REF!,2,FALSE)</f>
        <v>#REF!</v>
      </c>
      <c r="F198" s="421" t="s">
        <v>609</v>
      </c>
      <c r="G198" s="20" t="s">
        <v>1730</v>
      </c>
      <c r="H198" s="24" t="s">
        <v>1099</v>
      </c>
      <c r="I198" s="14" t="s">
        <v>626</v>
      </c>
      <c r="J198" s="53">
        <v>92781000</v>
      </c>
      <c r="K198" s="62">
        <v>44225</v>
      </c>
      <c r="L198" s="62">
        <v>44225</v>
      </c>
      <c r="M198" s="62">
        <v>44277</v>
      </c>
      <c r="N198" s="24" t="s">
        <v>1106</v>
      </c>
      <c r="O198" s="24">
        <v>1241488314</v>
      </c>
      <c r="P198" s="41" t="s">
        <v>1108</v>
      </c>
      <c r="Q198" s="559" t="s">
        <v>975</v>
      </c>
    </row>
    <row r="199" spans="2:19" ht="20.25" hidden="1" customHeight="1">
      <c r="B199" s="556">
        <v>196</v>
      </c>
      <c r="C199" s="561">
        <v>196</v>
      </c>
      <c r="D199" s="24" t="s">
        <v>1660</v>
      </c>
      <c r="E199" s="76" t="e">
        <f>VLOOKUP(G199,'2026년 상반기 발주계획(계약체결계획)'!#REF!,2,FALSE)</f>
        <v>#REF!</v>
      </c>
      <c r="F199" s="564" t="s">
        <v>1104</v>
      </c>
      <c r="G199" s="20" t="s">
        <v>1745</v>
      </c>
      <c r="H199" s="24" t="s">
        <v>486</v>
      </c>
      <c r="I199" s="14" t="s">
        <v>76</v>
      </c>
      <c r="J199" s="53">
        <v>13200000</v>
      </c>
      <c r="K199" s="62">
        <v>44228</v>
      </c>
      <c r="L199" s="62">
        <v>44228</v>
      </c>
      <c r="M199" s="62">
        <v>44231</v>
      </c>
      <c r="N199" s="24" t="s">
        <v>259</v>
      </c>
      <c r="O199" s="73">
        <v>1288636042</v>
      </c>
      <c r="P199" s="20" t="s">
        <v>1008</v>
      </c>
      <c r="Q199" s="541" t="s">
        <v>1797</v>
      </c>
    </row>
    <row r="200" spans="2:19" ht="20.25" hidden="1" customHeight="1">
      <c r="B200" s="556">
        <v>197</v>
      </c>
      <c r="C200" s="561">
        <v>197</v>
      </c>
      <c r="D200" s="24" t="s">
        <v>1660</v>
      </c>
      <c r="E200" s="76" t="e">
        <f>VLOOKUP(G200,'2026년 상반기 발주계획(계약체결계획)'!#REF!,2,FALSE)</f>
        <v>#REF!</v>
      </c>
      <c r="F200" s="421" t="s">
        <v>1134</v>
      </c>
      <c r="G200" s="20" t="s">
        <v>1325</v>
      </c>
      <c r="H200" s="24" t="s">
        <v>486</v>
      </c>
      <c r="I200" s="14" t="s">
        <v>76</v>
      </c>
      <c r="J200" s="53">
        <v>9486000</v>
      </c>
      <c r="K200" s="62">
        <v>44242</v>
      </c>
      <c r="L200" s="62">
        <v>44242</v>
      </c>
      <c r="M200" s="62">
        <v>44561</v>
      </c>
      <c r="N200" s="24" t="s">
        <v>1378</v>
      </c>
      <c r="O200" s="24">
        <v>2028145617</v>
      </c>
      <c r="P200" s="41" t="s">
        <v>1379</v>
      </c>
      <c r="Q200" s="20" t="s">
        <v>1797</v>
      </c>
    </row>
    <row r="201" spans="2:19" ht="20.25" hidden="1" customHeight="1">
      <c r="B201" s="556">
        <v>198</v>
      </c>
      <c r="C201" s="561">
        <v>198</v>
      </c>
      <c r="D201" s="24" t="s">
        <v>1660</v>
      </c>
      <c r="E201" s="76" t="e">
        <f>VLOOKUP(G201,'2026년 상반기 발주계획(계약체결계획)'!#REF!,2,FALSE)</f>
        <v>#REF!</v>
      </c>
      <c r="F201" s="421" t="s">
        <v>1134</v>
      </c>
      <c r="G201" s="20" t="s">
        <v>1331</v>
      </c>
      <c r="H201" s="24" t="s">
        <v>486</v>
      </c>
      <c r="I201" s="14" t="s">
        <v>76</v>
      </c>
      <c r="J201" s="53">
        <v>34980000</v>
      </c>
      <c r="K201" s="62">
        <v>44242</v>
      </c>
      <c r="L201" s="62">
        <v>44242</v>
      </c>
      <c r="M201" s="62">
        <v>44277</v>
      </c>
      <c r="N201" s="24" t="s">
        <v>1333</v>
      </c>
      <c r="O201" s="24">
        <v>1292328496</v>
      </c>
      <c r="P201" s="20" t="s">
        <v>1334</v>
      </c>
      <c r="Q201" s="20" t="s">
        <v>1798</v>
      </c>
    </row>
    <row r="202" spans="2:19" ht="20.25" hidden="1" customHeight="1">
      <c r="B202" s="556">
        <v>199</v>
      </c>
      <c r="C202" s="561">
        <v>199</v>
      </c>
      <c r="D202" s="24" t="s">
        <v>1660</v>
      </c>
      <c r="E202" s="76" t="e">
        <f>VLOOKUP(G202,'2026년 상반기 발주계획(계약체결계획)'!#REF!,2,FALSE)</f>
        <v>#REF!</v>
      </c>
      <c r="F202" s="421" t="s">
        <v>609</v>
      </c>
      <c r="G202" s="20" t="s">
        <v>1465</v>
      </c>
      <c r="H202" s="24" t="s">
        <v>975</v>
      </c>
      <c r="I202" s="14" t="s">
        <v>626</v>
      </c>
      <c r="J202" s="53">
        <v>59569658</v>
      </c>
      <c r="K202" s="62">
        <v>44242</v>
      </c>
      <c r="L202" s="62">
        <v>44242</v>
      </c>
      <c r="M202" s="62">
        <v>44291</v>
      </c>
      <c r="N202" s="24" t="s">
        <v>1375</v>
      </c>
      <c r="O202" s="24">
        <v>3148620947</v>
      </c>
      <c r="P202" s="20" t="s">
        <v>1376</v>
      </c>
      <c r="Q202" s="20" t="s">
        <v>975</v>
      </c>
    </row>
    <row r="203" spans="2:19" ht="20.25" hidden="1" customHeight="1">
      <c r="B203" s="556">
        <v>200</v>
      </c>
      <c r="C203" s="561">
        <v>200</v>
      </c>
      <c r="D203" s="24" t="s">
        <v>1660</v>
      </c>
      <c r="E203" s="76" t="e">
        <f>VLOOKUP(G203,'2026년 상반기 발주계획(계약체결계획)'!#REF!,2,FALSE)</f>
        <v>#REF!</v>
      </c>
      <c r="F203" s="421" t="s">
        <v>1134</v>
      </c>
      <c r="G203" s="41" t="s">
        <v>1695</v>
      </c>
      <c r="H203" s="24" t="s">
        <v>486</v>
      </c>
      <c r="I203" s="14" t="s">
        <v>76</v>
      </c>
      <c r="J203" s="53">
        <v>326700000</v>
      </c>
      <c r="K203" s="62">
        <v>44244</v>
      </c>
      <c r="L203" s="62">
        <v>44244</v>
      </c>
      <c r="M203" s="62">
        <v>44561</v>
      </c>
      <c r="N203" s="24" t="s">
        <v>20</v>
      </c>
      <c r="O203" s="73">
        <v>1288636042</v>
      </c>
      <c r="P203" s="20" t="s">
        <v>1008</v>
      </c>
      <c r="Q203" s="20" t="s">
        <v>1798</v>
      </c>
    </row>
    <row r="204" spans="2:19" ht="20.25" hidden="1" customHeight="1">
      <c r="B204" s="556">
        <v>201</v>
      </c>
      <c r="C204" s="561">
        <v>201</v>
      </c>
      <c r="D204" s="24" t="s">
        <v>1660</v>
      </c>
      <c r="E204" s="76" t="e">
        <f>VLOOKUP(G204,'2026년 상반기 발주계획(계약체결계획)'!#REF!,2,FALSE)</f>
        <v>#REF!</v>
      </c>
      <c r="F204" s="421" t="s">
        <v>1134</v>
      </c>
      <c r="G204" s="20" t="s">
        <v>1462</v>
      </c>
      <c r="H204" s="24" t="s">
        <v>486</v>
      </c>
      <c r="I204" s="14" t="s">
        <v>76</v>
      </c>
      <c r="J204" s="53">
        <v>30030000</v>
      </c>
      <c r="K204" s="62">
        <v>44244</v>
      </c>
      <c r="L204" s="62">
        <v>44244</v>
      </c>
      <c r="M204" s="62">
        <v>44277</v>
      </c>
      <c r="N204" s="24" t="s">
        <v>1328</v>
      </c>
      <c r="O204" s="24">
        <v>5748602032</v>
      </c>
      <c r="P204" s="20" t="s">
        <v>1723</v>
      </c>
      <c r="Q204" s="20" t="s">
        <v>1797</v>
      </c>
    </row>
    <row r="205" spans="2:19" ht="20.25" hidden="1" customHeight="1">
      <c r="B205" s="556">
        <v>202</v>
      </c>
      <c r="C205" s="561">
        <v>202</v>
      </c>
      <c r="D205" s="24" t="s">
        <v>1660</v>
      </c>
      <c r="E205" s="76" t="e">
        <f>VLOOKUP(G205,'2026년 상반기 발주계획(계약체결계획)'!#REF!,2,FALSE)</f>
        <v>#REF!</v>
      </c>
      <c r="F205" s="421" t="s">
        <v>609</v>
      </c>
      <c r="G205" s="20" t="s">
        <v>1769</v>
      </c>
      <c r="H205" s="24" t="s">
        <v>486</v>
      </c>
      <c r="I205" s="14" t="s">
        <v>76</v>
      </c>
      <c r="J205" s="53">
        <v>61550000</v>
      </c>
      <c r="K205" s="62">
        <v>44257</v>
      </c>
      <c r="L205" s="62">
        <v>44257</v>
      </c>
      <c r="M205" s="62">
        <v>44358</v>
      </c>
      <c r="N205" s="24" t="s">
        <v>1770</v>
      </c>
      <c r="O205" s="24">
        <v>3333900628</v>
      </c>
      <c r="P205" s="20" t="s">
        <v>1771</v>
      </c>
      <c r="Q205" s="20" t="s">
        <v>1797</v>
      </c>
      <c r="S205" s="556" t="s">
        <v>1479</v>
      </c>
    </row>
    <row r="206" spans="2:19" ht="20.25" hidden="1" customHeight="1">
      <c r="B206" s="556">
        <v>203</v>
      </c>
      <c r="C206" s="561">
        <v>203</v>
      </c>
      <c r="D206" s="24" t="s">
        <v>1660</v>
      </c>
      <c r="E206" s="76" t="e">
        <f>VLOOKUP(G206,'2026년 상반기 발주계획(계약체결계획)'!#REF!,2,FALSE)</f>
        <v>#REF!</v>
      </c>
      <c r="F206" s="564" t="s">
        <v>1104</v>
      </c>
      <c r="G206" s="20" t="s">
        <v>1587</v>
      </c>
      <c r="H206" s="76" t="s">
        <v>486</v>
      </c>
      <c r="I206" s="14" t="s">
        <v>76</v>
      </c>
      <c r="J206" s="53">
        <v>11154000</v>
      </c>
      <c r="K206" s="62">
        <v>44263</v>
      </c>
      <c r="L206" s="62">
        <v>44263</v>
      </c>
      <c r="M206" s="62">
        <v>44268</v>
      </c>
      <c r="N206" s="24" t="s">
        <v>1333</v>
      </c>
      <c r="O206" s="24">
        <v>1292328496</v>
      </c>
      <c r="P206" s="20" t="s">
        <v>1334</v>
      </c>
      <c r="Q206" s="20" t="s">
        <v>1797</v>
      </c>
    </row>
    <row r="207" spans="2:19" ht="20.25" hidden="1" customHeight="1">
      <c r="B207" s="556">
        <v>204</v>
      </c>
      <c r="C207" s="561">
        <v>204</v>
      </c>
      <c r="D207" s="24" t="s">
        <v>1660</v>
      </c>
      <c r="E207" s="76" t="e">
        <f>VLOOKUP(G207,'2026년 상반기 발주계획(계약체결계획)'!#REF!,2,FALSE)</f>
        <v>#REF!</v>
      </c>
      <c r="F207" s="564" t="s">
        <v>1104</v>
      </c>
      <c r="G207" s="20" t="s">
        <v>1370</v>
      </c>
      <c r="H207" s="76" t="s">
        <v>486</v>
      </c>
      <c r="I207" s="14" t="s">
        <v>76</v>
      </c>
      <c r="J207" s="53">
        <v>16720000</v>
      </c>
      <c r="K207" s="62">
        <v>44263</v>
      </c>
      <c r="L207" s="62">
        <v>44263</v>
      </c>
      <c r="M207" s="62">
        <v>44268</v>
      </c>
      <c r="N207" s="24" t="s">
        <v>1369</v>
      </c>
      <c r="O207" s="24">
        <v>2148732311</v>
      </c>
      <c r="P207" s="20" t="s">
        <v>1368</v>
      </c>
      <c r="Q207" s="541" t="s">
        <v>1797</v>
      </c>
    </row>
    <row r="208" spans="2:19" ht="20.25" hidden="1" customHeight="1">
      <c r="B208" s="556">
        <v>205</v>
      </c>
      <c r="C208" s="561">
        <v>205</v>
      </c>
      <c r="D208" s="24" t="s">
        <v>1660</v>
      </c>
      <c r="E208" s="76" t="e">
        <f>VLOOKUP(G208,'2026년 상반기 발주계획(계약체결계획)'!#REF!,2,FALSE)</f>
        <v>#REF!</v>
      </c>
      <c r="F208" s="421" t="s">
        <v>1134</v>
      </c>
      <c r="G208" s="20" t="s">
        <v>1377</v>
      </c>
      <c r="H208" s="547" t="s">
        <v>975</v>
      </c>
      <c r="I208" s="14" t="s">
        <v>626</v>
      </c>
      <c r="J208" s="53">
        <v>13838000</v>
      </c>
      <c r="K208" s="62">
        <v>44270</v>
      </c>
      <c r="L208" s="62">
        <v>44270</v>
      </c>
      <c r="M208" s="62">
        <v>44635</v>
      </c>
      <c r="N208" s="24" t="s">
        <v>262</v>
      </c>
      <c r="O208" s="24">
        <v>1068602412</v>
      </c>
      <c r="P208" s="20" t="s">
        <v>1371</v>
      </c>
      <c r="Q208" s="559" t="s">
        <v>975</v>
      </c>
    </row>
    <row r="209" spans="2:17" ht="20.25" hidden="1" customHeight="1">
      <c r="B209" s="556">
        <v>206</v>
      </c>
      <c r="C209" s="561">
        <v>206</v>
      </c>
      <c r="D209" s="24" t="s">
        <v>1660</v>
      </c>
      <c r="E209" s="76" t="e">
        <f>VLOOKUP(G209,'2026년 상반기 발주계획(계약체결계획)'!#REF!,2,FALSE)</f>
        <v>#REF!</v>
      </c>
      <c r="F209" s="421" t="s">
        <v>1134</v>
      </c>
      <c r="G209" s="20" t="s">
        <v>1696</v>
      </c>
      <c r="H209" s="24" t="s">
        <v>486</v>
      </c>
      <c r="I209" s="14" t="s">
        <v>76</v>
      </c>
      <c r="J209" s="53">
        <v>12100000</v>
      </c>
      <c r="K209" s="62">
        <v>44278</v>
      </c>
      <c r="L209" s="62">
        <v>44278</v>
      </c>
      <c r="M209" s="62">
        <v>44286</v>
      </c>
      <c r="N209" s="24" t="s">
        <v>1700</v>
      </c>
      <c r="O209" s="24">
        <v>7382700397</v>
      </c>
      <c r="P209" s="20" t="s">
        <v>1701</v>
      </c>
      <c r="Q209" s="20" t="s">
        <v>1797</v>
      </c>
    </row>
    <row r="210" spans="2:17" ht="20.25" hidden="1" customHeight="1">
      <c r="B210" s="556">
        <v>207</v>
      </c>
      <c r="C210" s="561">
        <v>207</v>
      </c>
      <c r="D210" s="24" t="s">
        <v>1660</v>
      </c>
      <c r="E210" s="76" t="e">
        <f>VLOOKUP(G210,'2026년 상반기 발주계획(계약체결계획)'!#REF!,2,FALSE)</f>
        <v>#REF!</v>
      </c>
      <c r="F210" s="421" t="s">
        <v>1134</v>
      </c>
      <c r="G210" s="20" t="s">
        <v>1380</v>
      </c>
      <c r="H210" s="24" t="s">
        <v>1468</v>
      </c>
      <c r="I210" s="24" t="s">
        <v>1849</v>
      </c>
      <c r="J210" s="53">
        <v>114502820</v>
      </c>
      <c r="K210" s="62">
        <v>44280</v>
      </c>
      <c r="L210" s="62">
        <v>44280</v>
      </c>
      <c r="M210" s="62">
        <v>44645</v>
      </c>
      <c r="N210" s="24" t="s">
        <v>1827</v>
      </c>
      <c r="O210" s="24">
        <v>1028132035</v>
      </c>
      <c r="P210" s="20" t="s">
        <v>1833</v>
      </c>
      <c r="Q210" s="20" t="s">
        <v>1799</v>
      </c>
    </row>
    <row r="211" spans="2:17" ht="20.25" hidden="1" customHeight="1">
      <c r="B211" s="556">
        <v>209</v>
      </c>
      <c r="C211" s="561">
        <v>208</v>
      </c>
      <c r="D211" s="24" t="s">
        <v>1660</v>
      </c>
      <c r="E211" s="76" t="e">
        <f>VLOOKUP(G211,'2026년 상반기 발주계획(계약체결계획)'!#REF!,2,FALSE)</f>
        <v>#REF!</v>
      </c>
      <c r="F211" s="564" t="s">
        <v>1104</v>
      </c>
      <c r="G211" s="301" t="s">
        <v>1596</v>
      </c>
      <c r="H211" s="24" t="s">
        <v>486</v>
      </c>
      <c r="I211" s="14" t="s">
        <v>76</v>
      </c>
      <c r="J211" s="53">
        <v>13374000</v>
      </c>
      <c r="K211" s="62">
        <v>44286</v>
      </c>
      <c r="L211" s="62">
        <v>44286</v>
      </c>
      <c r="M211" s="62">
        <v>44306</v>
      </c>
      <c r="N211" s="24" t="s">
        <v>1699</v>
      </c>
      <c r="O211" s="24">
        <v>2061941450</v>
      </c>
      <c r="P211" s="20" t="s">
        <v>1698</v>
      </c>
      <c r="Q211" s="541" t="s">
        <v>1797</v>
      </c>
    </row>
    <row r="212" spans="2:17" ht="20.25" hidden="1" customHeight="1">
      <c r="B212" s="556">
        <v>208</v>
      </c>
      <c r="C212" s="561">
        <v>209</v>
      </c>
      <c r="D212" s="24" t="s">
        <v>1660</v>
      </c>
      <c r="E212" s="96" t="s">
        <v>1882</v>
      </c>
      <c r="F212" s="421" t="s">
        <v>1134</v>
      </c>
      <c r="G212" s="301" t="s">
        <v>1467</v>
      </c>
      <c r="H212" s="24" t="s">
        <v>486</v>
      </c>
      <c r="I212" s="14" t="s">
        <v>76</v>
      </c>
      <c r="J212" s="53">
        <v>21615000</v>
      </c>
      <c r="K212" s="62">
        <v>44287</v>
      </c>
      <c r="L212" s="62">
        <v>44287</v>
      </c>
      <c r="M212" s="62">
        <v>44561</v>
      </c>
      <c r="N212" s="24" t="s">
        <v>1697</v>
      </c>
      <c r="O212" s="24">
        <v>2018192683</v>
      </c>
      <c r="P212" s="20" t="s">
        <v>970</v>
      </c>
      <c r="Q212" s="20" t="s">
        <v>1798</v>
      </c>
    </row>
    <row r="213" spans="2:17" ht="20.25" hidden="1" customHeight="1">
      <c r="B213" s="556">
        <v>210</v>
      </c>
      <c r="C213" s="561">
        <v>210</v>
      </c>
      <c r="D213" s="24" t="s">
        <v>1660</v>
      </c>
      <c r="E213" s="76" t="e">
        <f>VLOOKUP(G213,'2026년 상반기 발주계획(계약체결계획)'!#REF!,2,FALSE)</f>
        <v>#REF!</v>
      </c>
      <c r="F213" s="564" t="s">
        <v>1134</v>
      </c>
      <c r="G213" s="20" t="s">
        <v>1603</v>
      </c>
      <c r="H213" s="24" t="s">
        <v>1724</v>
      </c>
      <c r="I213" s="24" t="s">
        <v>1849</v>
      </c>
      <c r="J213" s="53">
        <v>35400000</v>
      </c>
      <c r="K213" s="62">
        <v>44287</v>
      </c>
      <c r="L213" s="62">
        <v>44287</v>
      </c>
      <c r="M213" s="62">
        <v>46113</v>
      </c>
      <c r="N213" s="24" t="s">
        <v>1704</v>
      </c>
      <c r="O213" s="73">
        <v>1118126895</v>
      </c>
      <c r="P213" s="546" t="s">
        <v>1809</v>
      </c>
      <c r="Q213" s="20" t="s">
        <v>1799</v>
      </c>
    </row>
    <row r="214" spans="2:17" ht="20.25" hidden="1" customHeight="1">
      <c r="B214" s="556">
        <v>211</v>
      </c>
      <c r="C214" s="561">
        <v>211</v>
      </c>
      <c r="D214" s="24" t="s">
        <v>1660</v>
      </c>
      <c r="E214" s="76" t="e">
        <f>VLOOKUP(G214,'2026년 상반기 발주계획(계약체결계획)'!#REF!,2,FALSE)</f>
        <v>#REF!</v>
      </c>
      <c r="F214" s="421" t="s">
        <v>1134</v>
      </c>
      <c r="G214" s="20" t="s">
        <v>1612</v>
      </c>
      <c r="H214" s="24" t="s">
        <v>486</v>
      </c>
      <c r="I214" s="14" t="s">
        <v>76</v>
      </c>
      <c r="J214" s="53">
        <v>22000000</v>
      </c>
      <c r="K214" s="62">
        <v>44302</v>
      </c>
      <c r="L214" s="62">
        <v>44302</v>
      </c>
      <c r="M214" s="62">
        <v>44561</v>
      </c>
      <c r="N214" s="24" t="s">
        <v>1706</v>
      </c>
      <c r="O214" s="24">
        <v>1288663141</v>
      </c>
      <c r="P214" s="20" t="s">
        <v>1707</v>
      </c>
      <c r="Q214" s="20" t="s">
        <v>1797</v>
      </c>
    </row>
    <row r="215" spans="2:17" ht="20.25" hidden="1" customHeight="1">
      <c r="B215" s="556">
        <v>212</v>
      </c>
      <c r="C215" s="561">
        <v>212</v>
      </c>
      <c r="D215" s="24" t="s">
        <v>1660</v>
      </c>
      <c r="E215" s="76" t="e">
        <f>VLOOKUP(G215,'2026년 상반기 발주계획(계약체결계획)'!#REF!,2,FALSE)</f>
        <v>#REF!</v>
      </c>
      <c r="F215" s="564" t="s">
        <v>1104</v>
      </c>
      <c r="G215" s="20" t="s">
        <v>1606</v>
      </c>
      <c r="H215" s="24" t="s">
        <v>975</v>
      </c>
      <c r="I215" s="14" t="s">
        <v>626</v>
      </c>
      <c r="J215" s="53">
        <v>31529310</v>
      </c>
      <c r="K215" s="62">
        <v>44307</v>
      </c>
      <c r="L215" s="62">
        <v>44307</v>
      </c>
      <c r="M215" s="62">
        <v>44347</v>
      </c>
      <c r="N215" s="24" t="s">
        <v>1708</v>
      </c>
      <c r="O215" s="24">
        <v>6974900287</v>
      </c>
      <c r="P215" s="20" t="s">
        <v>1709</v>
      </c>
      <c r="Q215" s="558" t="s">
        <v>975</v>
      </c>
    </row>
    <row r="216" spans="2:17" ht="20.25" hidden="1" customHeight="1">
      <c r="B216" s="556">
        <v>213</v>
      </c>
      <c r="C216" s="561">
        <v>213</v>
      </c>
      <c r="D216" s="24" t="s">
        <v>1660</v>
      </c>
      <c r="E216" s="76" t="e">
        <f>VLOOKUP(G216,'2026년 상반기 발주계획(계약체결계획)'!#REF!,2,FALSE)</f>
        <v>#REF!</v>
      </c>
      <c r="F216" s="564" t="s">
        <v>1104</v>
      </c>
      <c r="G216" s="20" t="s">
        <v>1622</v>
      </c>
      <c r="H216" s="24" t="s">
        <v>1468</v>
      </c>
      <c r="I216" s="24" t="s">
        <v>1849</v>
      </c>
      <c r="J216" s="53">
        <v>204300000</v>
      </c>
      <c r="K216" s="62">
        <v>44312</v>
      </c>
      <c r="L216" s="62">
        <v>44312</v>
      </c>
      <c r="M216" s="62">
        <v>44319</v>
      </c>
      <c r="N216" s="24" t="s">
        <v>396</v>
      </c>
      <c r="O216" s="24">
        <v>1358163353</v>
      </c>
      <c r="P216" s="20" t="s">
        <v>401</v>
      </c>
      <c r="Q216" s="541" t="s">
        <v>1799</v>
      </c>
    </row>
    <row r="217" spans="2:17" ht="20.25" hidden="1" customHeight="1">
      <c r="B217" s="556">
        <v>214</v>
      </c>
      <c r="C217" s="561">
        <v>214</v>
      </c>
      <c r="D217" s="24" t="s">
        <v>1660</v>
      </c>
      <c r="E217" s="76" t="e">
        <f>VLOOKUP(G217,'2026년 상반기 발주계획(계약체결계획)'!#REF!,2,FALSE)</f>
        <v>#REF!</v>
      </c>
      <c r="F217" s="421" t="s">
        <v>1134</v>
      </c>
      <c r="G217" s="20" t="s">
        <v>1628</v>
      </c>
      <c r="H217" s="24" t="s">
        <v>486</v>
      </c>
      <c r="I217" s="14" t="s">
        <v>76</v>
      </c>
      <c r="J217" s="53">
        <v>21230000</v>
      </c>
      <c r="K217" s="62">
        <v>44319</v>
      </c>
      <c r="L217" s="62">
        <v>44319</v>
      </c>
      <c r="M217" s="62">
        <v>44438</v>
      </c>
      <c r="N217" s="24" t="s">
        <v>254</v>
      </c>
      <c r="O217" s="24">
        <v>1078735795</v>
      </c>
      <c r="P217" s="20" t="s">
        <v>290</v>
      </c>
      <c r="Q217" s="541" t="s">
        <v>1797</v>
      </c>
    </row>
    <row r="218" spans="2:17" ht="20.25" hidden="1" customHeight="1">
      <c r="B218" s="556">
        <v>215</v>
      </c>
      <c r="C218" s="561">
        <v>215</v>
      </c>
      <c r="D218" s="24" t="s">
        <v>1660</v>
      </c>
      <c r="E218" s="76" t="e">
        <f>VLOOKUP(G218,'2026년 상반기 발주계획(계약체결계획)'!#REF!,2,FALSE)</f>
        <v>#REF!</v>
      </c>
      <c r="F218" s="564" t="s">
        <v>1104</v>
      </c>
      <c r="G218" s="20" t="s">
        <v>1710</v>
      </c>
      <c r="H218" s="24" t="s">
        <v>975</v>
      </c>
      <c r="I218" s="14" t="s">
        <v>626</v>
      </c>
      <c r="J218" s="53">
        <v>32482900</v>
      </c>
      <c r="K218" s="62">
        <v>44327</v>
      </c>
      <c r="L218" s="62">
        <v>44327</v>
      </c>
      <c r="M218" s="62">
        <v>44347</v>
      </c>
      <c r="N218" s="24" t="s">
        <v>1711</v>
      </c>
      <c r="O218" s="24">
        <v>5010874151</v>
      </c>
      <c r="P218" s="20" t="s">
        <v>1712</v>
      </c>
      <c r="Q218" s="558" t="s">
        <v>975</v>
      </c>
    </row>
    <row r="219" spans="2:17" ht="20.25" hidden="1" customHeight="1">
      <c r="B219" s="556">
        <v>216</v>
      </c>
      <c r="C219" s="561">
        <v>216</v>
      </c>
      <c r="D219" s="24" t="s">
        <v>1660</v>
      </c>
      <c r="E219" s="76" t="e">
        <f>VLOOKUP(G219,'2026년 상반기 발주계획(계약체결계획)'!#REF!,2,FALSE)</f>
        <v>#REF!</v>
      </c>
      <c r="F219" s="564" t="s">
        <v>1104</v>
      </c>
      <c r="G219" s="20" t="s">
        <v>1615</v>
      </c>
      <c r="H219" s="24" t="s">
        <v>975</v>
      </c>
      <c r="I219" s="14" t="s">
        <v>626</v>
      </c>
      <c r="J219" s="53">
        <v>65809320</v>
      </c>
      <c r="K219" s="62">
        <v>44329</v>
      </c>
      <c r="L219" s="62">
        <v>44329</v>
      </c>
      <c r="M219" s="62">
        <v>44377</v>
      </c>
      <c r="N219" s="24" t="s">
        <v>1557</v>
      </c>
      <c r="O219" s="24">
        <v>5381101607</v>
      </c>
      <c r="P219" s="20" t="s">
        <v>1558</v>
      </c>
      <c r="Q219" s="559" t="s">
        <v>975</v>
      </c>
    </row>
    <row r="220" spans="2:17" ht="20.25" hidden="1" customHeight="1">
      <c r="B220" s="556">
        <v>217</v>
      </c>
      <c r="C220" s="561">
        <v>217</v>
      </c>
      <c r="D220" s="24" t="s">
        <v>1660</v>
      </c>
      <c r="E220" s="76" t="e">
        <f>VLOOKUP(G220,'2026년 상반기 발주계획(계약체결계획)'!#REF!,2,FALSE)</f>
        <v>#REF!</v>
      </c>
      <c r="F220" s="564" t="s">
        <v>1134</v>
      </c>
      <c r="G220" s="20" t="s">
        <v>1609</v>
      </c>
      <c r="H220" s="24" t="s">
        <v>1468</v>
      </c>
      <c r="I220" s="24" t="s">
        <v>1849</v>
      </c>
      <c r="J220" s="53">
        <v>179964000</v>
      </c>
      <c r="K220" s="62">
        <v>44348</v>
      </c>
      <c r="L220" s="62">
        <v>44348</v>
      </c>
      <c r="M220" s="62">
        <v>46183</v>
      </c>
      <c r="N220" s="24" t="s">
        <v>1713</v>
      </c>
      <c r="O220" s="24">
        <v>1168136248</v>
      </c>
      <c r="P220" s="20" t="s">
        <v>1714</v>
      </c>
      <c r="Q220" s="20" t="s">
        <v>1799</v>
      </c>
    </row>
    <row r="221" spans="2:17" ht="20.25" hidden="1" customHeight="1">
      <c r="B221" s="556">
        <v>218</v>
      </c>
      <c r="C221" s="561">
        <v>218</v>
      </c>
      <c r="D221" s="24" t="s">
        <v>1660</v>
      </c>
      <c r="E221" s="76" t="e">
        <f>VLOOKUP(G221,'2026년 상반기 발주계획(계약체결계획)'!#REF!,2,FALSE)</f>
        <v>#REF!</v>
      </c>
      <c r="F221" s="421" t="s">
        <v>1134</v>
      </c>
      <c r="G221" s="20" t="s">
        <v>1619</v>
      </c>
      <c r="H221" s="24" t="s">
        <v>975</v>
      </c>
      <c r="I221" s="14" t="s">
        <v>626</v>
      </c>
      <c r="J221" s="53">
        <v>43181810</v>
      </c>
      <c r="K221" s="62">
        <v>44348</v>
      </c>
      <c r="L221" s="62">
        <v>44348</v>
      </c>
      <c r="M221" s="62">
        <v>44530</v>
      </c>
      <c r="N221" s="24" t="s">
        <v>1715</v>
      </c>
      <c r="O221" s="24">
        <v>2198200366</v>
      </c>
      <c r="P221" s="20" t="s">
        <v>1716</v>
      </c>
      <c r="Q221" s="558" t="s">
        <v>975</v>
      </c>
    </row>
    <row r="222" spans="2:17" ht="20.25" hidden="1" customHeight="1">
      <c r="B222" s="556">
        <v>220</v>
      </c>
      <c r="C222" s="561">
        <v>219</v>
      </c>
      <c r="D222" s="24" t="s">
        <v>1660</v>
      </c>
      <c r="E222" s="76" t="e">
        <f>VLOOKUP(G222,'2026년 상반기 발주계획(계약체결계획)'!#REF!,2,FALSE)</f>
        <v>#REF!</v>
      </c>
      <c r="F222" s="564" t="s">
        <v>1104</v>
      </c>
      <c r="G222" s="20" t="s">
        <v>1669</v>
      </c>
      <c r="H222" s="24" t="s">
        <v>975</v>
      </c>
      <c r="I222" s="14" t="s">
        <v>626</v>
      </c>
      <c r="J222" s="53">
        <v>35997000</v>
      </c>
      <c r="K222" s="62">
        <v>44354</v>
      </c>
      <c r="L222" s="62">
        <v>44354</v>
      </c>
      <c r="M222" s="62">
        <v>44368</v>
      </c>
      <c r="N222" s="24" t="s">
        <v>1672</v>
      </c>
      <c r="O222" s="24">
        <v>6988700282</v>
      </c>
      <c r="P222" s="20" t="s">
        <v>1671</v>
      </c>
      <c r="Q222" s="20" t="s">
        <v>975</v>
      </c>
    </row>
    <row r="223" spans="2:17" ht="20.25" hidden="1" customHeight="1">
      <c r="B223" s="556">
        <v>221</v>
      </c>
      <c r="C223" s="561">
        <v>220</v>
      </c>
      <c r="D223" s="24" t="s">
        <v>1660</v>
      </c>
      <c r="E223" s="76" t="e">
        <f>VLOOKUP(G223,'2026년 상반기 발주계획(계약체결계획)'!#REF!,2,FALSE)</f>
        <v>#REF!</v>
      </c>
      <c r="F223" s="564" t="s">
        <v>1104</v>
      </c>
      <c r="G223" s="20" t="s">
        <v>1674</v>
      </c>
      <c r="H223" s="24" t="s">
        <v>975</v>
      </c>
      <c r="I223" s="14" t="s">
        <v>626</v>
      </c>
      <c r="J223" s="53">
        <v>40625680</v>
      </c>
      <c r="K223" s="62">
        <v>44357</v>
      </c>
      <c r="L223" s="62">
        <v>44357</v>
      </c>
      <c r="M223" s="62">
        <v>44371</v>
      </c>
      <c r="N223" s="24" t="s">
        <v>1675</v>
      </c>
      <c r="O223" s="24">
        <v>1313596608</v>
      </c>
      <c r="P223" s="20" t="s">
        <v>1676</v>
      </c>
      <c r="Q223" s="20" t="s">
        <v>975</v>
      </c>
    </row>
    <row r="224" spans="2:17" ht="20.25" hidden="1" customHeight="1">
      <c r="B224" s="556">
        <v>222</v>
      </c>
      <c r="C224" s="561">
        <v>221</v>
      </c>
      <c r="D224" s="24" t="s">
        <v>1660</v>
      </c>
      <c r="E224" s="76" t="e">
        <f>VLOOKUP(G224,'2026년 상반기 발주계획(계약체결계획)'!#REF!,2,FALSE)</f>
        <v>#REF!</v>
      </c>
      <c r="F224" s="421" t="s">
        <v>1134</v>
      </c>
      <c r="G224" s="20" t="s">
        <v>1637</v>
      </c>
      <c r="H224" s="24" t="s">
        <v>1724</v>
      </c>
      <c r="I224" s="24" t="s">
        <v>1849</v>
      </c>
      <c r="J224" s="53">
        <v>59640000</v>
      </c>
      <c r="K224" s="62">
        <v>44362</v>
      </c>
      <c r="L224" s="62">
        <v>44362</v>
      </c>
      <c r="M224" s="62">
        <v>44561</v>
      </c>
      <c r="N224" s="24" t="s">
        <v>1728</v>
      </c>
      <c r="O224" s="24">
        <v>1289031404</v>
      </c>
      <c r="P224" s="20" t="s">
        <v>1729</v>
      </c>
      <c r="Q224" s="20" t="s">
        <v>1799</v>
      </c>
    </row>
    <row r="225" spans="2:17" ht="20.25" hidden="1" customHeight="1">
      <c r="B225" s="556">
        <v>223</v>
      </c>
      <c r="C225" s="561">
        <v>222</v>
      </c>
      <c r="D225" s="24" t="s">
        <v>1660</v>
      </c>
      <c r="E225" s="76" t="e">
        <f>VLOOKUP(G225,'2026년 상반기 발주계획(계약체결계획)'!#REF!,2,FALSE)</f>
        <v>#REF!</v>
      </c>
      <c r="F225" s="564" t="s">
        <v>1104</v>
      </c>
      <c r="G225" s="20" t="s">
        <v>1868</v>
      </c>
      <c r="H225" s="24" t="s">
        <v>975</v>
      </c>
      <c r="I225" s="14" t="s">
        <v>626</v>
      </c>
      <c r="J225" s="53">
        <v>73262780</v>
      </c>
      <c r="K225" s="62">
        <v>44362</v>
      </c>
      <c r="L225" s="62">
        <v>44362</v>
      </c>
      <c r="M225" s="62">
        <v>44561</v>
      </c>
      <c r="N225" s="24" t="s">
        <v>1679</v>
      </c>
      <c r="O225" s="24">
        <v>1191871124</v>
      </c>
      <c r="P225" s="20" t="s">
        <v>1677</v>
      </c>
      <c r="Q225" s="20" t="s">
        <v>975</v>
      </c>
    </row>
    <row r="226" spans="2:17" ht="20.25" hidden="1" customHeight="1">
      <c r="B226" s="556">
        <v>224</v>
      </c>
      <c r="C226" s="561">
        <v>223</v>
      </c>
      <c r="D226" s="24" t="s">
        <v>1660</v>
      </c>
      <c r="E226" s="76" t="e">
        <f>VLOOKUP(G226,'2026년 상반기 발주계획(계약체결계획)'!#REF!,2,FALSE)</f>
        <v>#REF!</v>
      </c>
      <c r="F226" s="564" t="s">
        <v>1104</v>
      </c>
      <c r="G226" s="20" t="s">
        <v>1680</v>
      </c>
      <c r="H226" s="24" t="s">
        <v>975</v>
      </c>
      <c r="I226" s="14" t="s">
        <v>626</v>
      </c>
      <c r="J226" s="53">
        <v>16841000</v>
      </c>
      <c r="K226" s="62">
        <v>44362</v>
      </c>
      <c r="L226" s="62">
        <v>44362</v>
      </c>
      <c r="M226" s="62">
        <v>44372</v>
      </c>
      <c r="N226" s="24" t="s">
        <v>1682</v>
      </c>
      <c r="O226" s="24">
        <v>8298800409</v>
      </c>
      <c r="P226" s="20" t="s">
        <v>1683</v>
      </c>
      <c r="Q226" s="20" t="s">
        <v>975</v>
      </c>
    </row>
    <row r="227" spans="2:17" ht="20.25" hidden="1" customHeight="1">
      <c r="B227" s="556">
        <v>225</v>
      </c>
      <c r="C227" s="561">
        <v>224</v>
      </c>
      <c r="D227" s="24" t="s">
        <v>1660</v>
      </c>
      <c r="E227" s="76" t="e">
        <f>VLOOKUP(G227,'2026년 상반기 발주계획(계약체결계획)'!#REF!,2,FALSE)</f>
        <v>#REF!</v>
      </c>
      <c r="F227" s="564" t="s">
        <v>1104</v>
      </c>
      <c r="G227" s="20" t="s">
        <v>1681</v>
      </c>
      <c r="H227" s="24" t="s">
        <v>975</v>
      </c>
      <c r="I227" s="14" t="s">
        <v>626</v>
      </c>
      <c r="J227" s="53">
        <v>13625300</v>
      </c>
      <c r="K227" s="62">
        <v>44362</v>
      </c>
      <c r="L227" s="62">
        <v>44362</v>
      </c>
      <c r="M227" s="62">
        <v>44372</v>
      </c>
      <c r="N227" s="24" t="s">
        <v>1684</v>
      </c>
      <c r="O227" s="24">
        <v>4803800418</v>
      </c>
      <c r="P227" s="20" t="s">
        <v>1678</v>
      </c>
      <c r="Q227" s="20" t="s">
        <v>975</v>
      </c>
    </row>
    <row r="228" spans="2:17" ht="20.25" hidden="1" customHeight="1">
      <c r="B228" s="556">
        <v>226</v>
      </c>
      <c r="C228" s="561">
        <v>225</v>
      </c>
      <c r="D228" s="24" t="s">
        <v>1660</v>
      </c>
      <c r="E228" s="76" t="e">
        <f>VLOOKUP(G228,'2026년 상반기 발주계획(계약체결계획)'!#REF!,2,FALSE)</f>
        <v>#REF!</v>
      </c>
      <c r="F228" s="564" t="s">
        <v>1134</v>
      </c>
      <c r="G228" s="20" t="s">
        <v>1780</v>
      </c>
      <c r="H228" s="24" t="s">
        <v>1724</v>
      </c>
      <c r="I228" s="24" t="s">
        <v>1849</v>
      </c>
      <c r="J228" s="53">
        <v>38940000</v>
      </c>
      <c r="K228" s="62">
        <v>44369</v>
      </c>
      <c r="L228" s="62">
        <v>44369</v>
      </c>
      <c r="M228" s="62">
        <v>46201</v>
      </c>
      <c r="N228" s="24" t="s">
        <v>1731</v>
      </c>
      <c r="O228" s="24">
        <v>1448128646</v>
      </c>
      <c r="P228" s="20" t="s">
        <v>1732</v>
      </c>
      <c r="Q228" s="20" t="s">
        <v>1799</v>
      </c>
    </row>
    <row r="229" spans="2:17" ht="20.25" hidden="1" customHeight="1">
      <c r="B229" s="556">
        <v>227</v>
      </c>
      <c r="C229" s="561">
        <v>226</v>
      </c>
      <c r="D229" s="24" t="s">
        <v>1660</v>
      </c>
      <c r="E229" s="76" t="e">
        <f>VLOOKUP(G229,'2026년 상반기 발주계획(계약체결계획)'!#REF!,2,FALSE)</f>
        <v>#REF!</v>
      </c>
      <c r="F229" s="421" t="s">
        <v>1134</v>
      </c>
      <c r="G229" s="20" t="s">
        <v>1642</v>
      </c>
      <c r="H229" s="24" t="s">
        <v>486</v>
      </c>
      <c r="I229" s="14" t="s">
        <v>76</v>
      </c>
      <c r="J229" s="53">
        <v>13629000</v>
      </c>
      <c r="K229" s="62">
        <v>44375</v>
      </c>
      <c r="L229" s="62">
        <v>44375</v>
      </c>
      <c r="M229" s="62">
        <v>44494</v>
      </c>
      <c r="N229" s="24" t="s">
        <v>369</v>
      </c>
      <c r="O229" s="24">
        <v>1308167524</v>
      </c>
      <c r="P229" s="41" t="s">
        <v>379</v>
      </c>
      <c r="Q229" s="20" t="s">
        <v>1797</v>
      </c>
    </row>
    <row r="230" spans="2:17" ht="20.25" hidden="1" customHeight="1">
      <c r="B230" s="556">
        <v>219</v>
      </c>
      <c r="C230" s="561">
        <v>227</v>
      </c>
      <c r="D230" s="24" t="s">
        <v>1660</v>
      </c>
      <c r="E230" s="96" t="s">
        <v>1883</v>
      </c>
      <c r="F230" s="564" t="s">
        <v>1134</v>
      </c>
      <c r="G230" s="20" t="s">
        <v>1641</v>
      </c>
      <c r="H230" s="24" t="s">
        <v>1724</v>
      </c>
      <c r="I230" s="24" t="s">
        <v>1849</v>
      </c>
      <c r="J230" s="53">
        <v>139240000</v>
      </c>
      <c r="K230" s="62">
        <v>44378</v>
      </c>
      <c r="L230" s="62">
        <v>44378</v>
      </c>
      <c r="M230" s="62">
        <v>44439</v>
      </c>
      <c r="N230" s="24" t="s">
        <v>1721</v>
      </c>
      <c r="O230" s="24">
        <v>1138132864</v>
      </c>
      <c r="P230" s="20" t="s">
        <v>1722</v>
      </c>
      <c r="Q230" s="541" t="s">
        <v>1799</v>
      </c>
    </row>
    <row r="231" spans="2:17" ht="20.25" hidden="1" customHeight="1">
      <c r="B231" s="556">
        <v>228</v>
      </c>
      <c r="C231" s="561">
        <v>228</v>
      </c>
      <c r="D231" s="24" t="s">
        <v>1660</v>
      </c>
      <c r="E231" s="76" t="e">
        <f>VLOOKUP(G231,'2026년 상반기 발주계획(계약체결계획)'!#REF!,2,FALSE)</f>
        <v>#REF!</v>
      </c>
      <c r="F231" s="421" t="s">
        <v>1134</v>
      </c>
      <c r="G231" s="20" t="s">
        <v>1742</v>
      </c>
      <c r="H231" s="24" t="s">
        <v>975</v>
      </c>
      <c r="I231" s="24" t="s">
        <v>1850</v>
      </c>
      <c r="J231" s="53">
        <v>72000000</v>
      </c>
      <c r="K231" s="62">
        <v>44378</v>
      </c>
      <c r="L231" s="62">
        <v>44378</v>
      </c>
      <c r="M231" s="62">
        <v>44500</v>
      </c>
      <c r="N231" s="24" t="s">
        <v>1743</v>
      </c>
      <c r="O231" s="24">
        <v>2208713793</v>
      </c>
      <c r="P231" s="41" t="s">
        <v>1744</v>
      </c>
      <c r="Q231" s="20" t="s">
        <v>975</v>
      </c>
    </row>
    <row r="232" spans="2:17" ht="20.25" hidden="1" customHeight="1">
      <c r="B232" s="556">
        <v>229</v>
      </c>
      <c r="C232" s="561">
        <v>229</v>
      </c>
      <c r="D232" s="24" t="s">
        <v>1660</v>
      </c>
      <c r="E232" s="76" t="e">
        <f>VLOOKUP(G232,'2026년 상반기 발주계획(계약체결계획)'!#REF!,2,FALSE)</f>
        <v>#REF!</v>
      </c>
      <c r="F232" s="421" t="s">
        <v>1134</v>
      </c>
      <c r="G232" s="20" t="s">
        <v>1749</v>
      </c>
      <c r="H232" s="24" t="s">
        <v>1724</v>
      </c>
      <c r="I232" s="24" t="s">
        <v>1849</v>
      </c>
      <c r="J232" s="53">
        <v>68600000</v>
      </c>
      <c r="K232" s="62">
        <v>44378</v>
      </c>
      <c r="L232" s="62">
        <v>44378</v>
      </c>
      <c r="M232" s="62">
        <v>44561</v>
      </c>
      <c r="N232" s="24" t="s">
        <v>1747</v>
      </c>
      <c r="O232" s="24">
        <v>1518701104</v>
      </c>
      <c r="P232" s="41" t="s">
        <v>1748</v>
      </c>
      <c r="Q232" s="20" t="s">
        <v>1799</v>
      </c>
    </row>
    <row r="233" spans="2:17" ht="20.25" hidden="1" customHeight="1">
      <c r="B233" s="556">
        <v>230</v>
      </c>
      <c r="C233" s="561">
        <v>230</v>
      </c>
      <c r="D233" s="24" t="s">
        <v>1660</v>
      </c>
      <c r="E233" s="76" t="e">
        <f>VLOOKUP(G233,'2026년 상반기 발주계획(계약체결계획)'!#REF!,2,FALSE)</f>
        <v>#REF!</v>
      </c>
      <c r="F233" s="421" t="s">
        <v>1134</v>
      </c>
      <c r="G233" s="20" t="s">
        <v>1751</v>
      </c>
      <c r="H233" s="24" t="s">
        <v>1724</v>
      </c>
      <c r="I233" s="24" t="s">
        <v>1849</v>
      </c>
      <c r="J233" s="53">
        <v>41910000</v>
      </c>
      <c r="K233" s="62">
        <v>44378</v>
      </c>
      <c r="L233" s="62">
        <v>44378</v>
      </c>
      <c r="M233" s="62">
        <v>44561</v>
      </c>
      <c r="N233" s="24" t="s">
        <v>255</v>
      </c>
      <c r="O233" s="24">
        <v>1198682412</v>
      </c>
      <c r="P233" s="41" t="s">
        <v>291</v>
      </c>
      <c r="Q233" s="20" t="s">
        <v>1799</v>
      </c>
    </row>
    <row r="234" spans="2:17" ht="20.25" hidden="1" customHeight="1">
      <c r="B234" s="556">
        <v>231</v>
      </c>
      <c r="C234" s="561">
        <v>231</v>
      </c>
      <c r="D234" s="24" t="s">
        <v>1660</v>
      </c>
      <c r="E234" s="76" t="e">
        <f>VLOOKUP(G234,'2026년 상반기 발주계획(계약체결계획)'!#REF!,2,FALSE)</f>
        <v>#REF!</v>
      </c>
      <c r="F234" s="421" t="s">
        <v>1134</v>
      </c>
      <c r="G234" s="20" t="s">
        <v>1741</v>
      </c>
      <c r="H234" s="24" t="s">
        <v>486</v>
      </c>
      <c r="I234" s="14" t="s">
        <v>76</v>
      </c>
      <c r="J234" s="53">
        <v>19910000</v>
      </c>
      <c r="K234" s="62">
        <v>44378</v>
      </c>
      <c r="L234" s="62">
        <v>44378</v>
      </c>
      <c r="M234" s="62">
        <v>44439</v>
      </c>
      <c r="N234" s="24" t="s">
        <v>1754</v>
      </c>
      <c r="O234" s="24">
        <v>8828600032</v>
      </c>
      <c r="P234" s="41" t="s">
        <v>1755</v>
      </c>
      <c r="Q234" s="20" t="s">
        <v>1797</v>
      </c>
    </row>
    <row r="235" spans="2:17" ht="20.25" hidden="1" customHeight="1">
      <c r="B235" s="556">
        <v>232</v>
      </c>
      <c r="C235" s="561">
        <v>232</v>
      </c>
      <c r="D235" s="24" t="s">
        <v>1660</v>
      </c>
      <c r="E235" s="76" t="e">
        <f>VLOOKUP(G235,'2026년 상반기 발주계획(계약체결계획)'!#REF!,2,FALSE)</f>
        <v>#REF!</v>
      </c>
      <c r="F235" s="421" t="s">
        <v>1134</v>
      </c>
      <c r="G235" s="20" t="s">
        <v>1752</v>
      </c>
      <c r="H235" s="24" t="s">
        <v>486</v>
      </c>
      <c r="I235" s="14" t="s">
        <v>76</v>
      </c>
      <c r="J235" s="53">
        <v>10400000</v>
      </c>
      <c r="K235" s="62">
        <v>44390</v>
      </c>
      <c r="L235" s="62">
        <v>44390</v>
      </c>
      <c r="M235" s="62">
        <v>44479</v>
      </c>
      <c r="N235" s="24" t="s">
        <v>1763</v>
      </c>
      <c r="O235" s="24">
        <v>1348734798</v>
      </c>
      <c r="P235" s="41" t="s">
        <v>1764</v>
      </c>
      <c r="Q235" s="20" t="s">
        <v>1797</v>
      </c>
    </row>
    <row r="236" spans="2:17" ht="20.25" hidden="1" customHeight="1">
      <c r="B236" s="556">
        <v>233</v>
      </c>
      <c r="C236" s="561">
        <v>233</v>
      </c>
      <c r="D236" s="24" t="s">
        <v>1660</v>
      </c>
      <c r="E236" s="76" t="e">
        <f>VLOOKUP(G236,'2026년 상반기 발주계획(계약체결계획)'!#REF!,2,FALSE)</f>
        <v>#REF!</v>
      </c>
      <c r="F236" s="421" t="s">
        <v>1104</v>
      </c>
      <c r="G236" s="20" t="s">
        <v>1767</v>
      </c>
      <c r="H236" s="24" t="s">
        <v>975</v>
      </c>
      <c r="I236" s="24" t="s">
        <v>1850</v>
      </c>
      <c r="J236" s="53">
        <v>48644860</v>
      </c>
      <c r="K236" s="62">
        <v>44390</v>
      </c>
      <c r="L236" s="62">
        <v>44390</v>
      </c>
      <c r="M236" s="62">
        <v>44561</v>
      </c>
      <c r="N236" s="24" t="s">
        <v>249</v>
      </c>
      <c r="O236" s="24">
        <v>6068189272</v>
      </c>
      <c r="P236" s="41" t="s">
        <v>1768</v>
      </c>
      <c r="Q236" s="20" t="s">
        <v>975</v>
      </c>
    </row>
    <row r="237" spans="2:17" ht="20.25" hidden="1" customHeight="1">
      <c r="B237" s="556">
        <v>234</v>
      </c>
      <c r="C237" s="561">
        <v>234</v>
      </c>
      <c r="D237" s="24" t="s">
        <v>1660</v>
      </c>
      <c r="E237" s="76" t="e">
        <f>VLOOKUP(G237,'2026년 상반기 발주계획(계약체결계획)'!#REF!,2,FALSE)</f>
        <v>#REF!</v>
      </c>
      <c r="F237" s="421" t="s">
        <v>1134</v>
      </c>
      <c r="G237" s="20" t="s">
        <v>1773</v>
      </c>
      <c r="H237" s="24" t="s">
        <v>975</v>
      </c>
      <c r="I237" s="24" t="s">
        <v>1850</v>
      </c>
      <c r="J237" s="53">
        <v>47500000</v>
      </c>
      <c r="K237" s="62">
        <v>44396</v>
      </c>
      <c r="L237" s="62">
        <v>44396</v>
      </c>
      <c r="M237" s="62">
        <v>44561</v>
      </c>
      <c r="N237" s="24" t="s">
        <v>1774</v>
      </c>
      <c r="O237" s="24">
        <v>3148648362</v>
      </c>
      <c r="P237" s="41" t="s">
        <v>1775</v>
      </c>
      <c r="Q237" s="20" t="s">
        <v>975</v>
      </c>
    </row>
    <row r="238" spans="2:17" ht="20.25" hidden="1" customHeight="1">
      <c r="B238" s="556">
        <v>235</v>
      </c>
      <c r="C238" s="561">
        <v>235</v>
      </c>
      <c r="D238" s="24" t="s">
        <v>1660</v>
      </c>
      <c r="E238" s="76" t="e">
        <f>VLOOKUP(G238,'2026년 상반기 발주계획(계약체결계획)'!#REF!,2,FALSE)</f>
        <v>#REF!</v>
      </c>
      <c r="F238" s="421" t="s">
        <v>1134</v>
      </c>
      <c r="G238" s="552" t="s">
        <v>1789</v>
      </c>
      <c r="H238" s="24" t="s">
        <v>486</v>
      </c>
      <c r="I238" s="14" t="s">
        <v>76</v>
      </c>
      <c r="J238" s="53">
        <v>9900000</v>
      </c>
      <c r="K238" s="62">
        <v>44412</v>
      </c>
      <c r="L238" s="62">
        <v>44412</v>
      </c>
      <c r="M238" s="62">
        <v>44500</v>
      </c>
      <c r="N238" s="24" t="s">
        <v>508</v>
      </c>
      <c r="O238" s="24">
        <v>1078640480</v>
      </c>
      <c r="P238" s="41" t="s">
        <v>442</v>
      </c>
      <c r="Q238" s="20" t="s">
        <v>1797</v>
      </c>
    </row>
    <row r="239" spans="2:17" ht="20.25" hidden="1" customHeight="1">
      <c r="B239" s="556">
        <v>236</v>
      </c>
      <c r="C239" s="561">
        <v>236</v>
      </c>
      <c r="D239" s="24" t="s">
        <v>1660</v>
      </c>
      <c r="E239" s="76" t="e">
        <f>VLOOKUP(G239,'2026년 상반기 발주계획(계약체결계획)'!#REF!,2,FALSE)</f>
        <v>#REF!</v>
      </c>
      <c r="F239" s="421" t="s">
        <v>1134</v>
      </c>
      <c r="G239" s="20" t="s">
        <v>1841</v>
      </c>
      <c r="H239" s="24" t="s">
        <v>486</v>
      </c>
      <c r="I239" s="14" t="s">
        <v>76</v>
      </c>
      <c r="J239" s="53">
        <v>11300000</v>
      </c>
      <c r="K239" s="62">
        <v>44418</v>
      </c>
      <c r="L239" s="62">
        <v>44420</v>
      </c>
      <c r="M239" s="62">
        <v>44439</v>
      </c>
      <c r="N239" s="24" t="s">
        <v>1842</v>
      </c>
      <c r="O239" s="24">
        <v>6178620735</v>
      </c>
      <c r="P239" s="41" t="s">
        <v>1843</v>
      </c>
      <c r="Q239" s="20" t="s">
        <v>1797</v>
      </c>
    </row>
    <row r="240" spans="2:17" ht="20.25" hidden="1" customHeight="1">
      <c r="B240" s="556">
        <v>237</v>
      </c>
      <c r="C240" s="561">
        <v>237</v>
      </c>
      <c r="D240" s="24" t="s">
        <v>1660</v>
      </c>
      <c r="E240" s="76" t="e">
        <f>VLOOKUP(G240,'2026년 상반기 발주계획(계약체결계획)'!#REF!,2,FALSE)</f>
        <v>#REF!</v>
      </c>
      <c r="F240" s="421" t="s">
        <v>1134</v>
      </c>
      <c r="G240" s="20" t="s">
        <v>1854</v>
      </c>
      <c r="H240" s="24" t="s">
        <v>486</v>
      </c>
      <c r="I240" s="14" t="s">
        <v>76</v>
      </c>
      <c r="J240" s="53">
        <v>19800000</v>
      </c>
      <c r="K240" s="62">
        <v>44427</v>
      </c>
      <c r="L240" s="62">
        <v>44427</v>
      </c>
      <c r="M240" s="62">
        <v>44791</v>
      </c>
      <c r="N240" s="24" t="s">
        <v>1855</v>
      </c>
      <c r="O240" s="24">
        <v>2148623116</v>
      </c>
      <c r="P240" s="41" t="s">
        <v>1856</v>
      </c>
      <c r="Q240" s="20" t="s">
        <v>1797</v>
      </c>
    </row>
    <row r="241" spans="2:17" ht="20.25" hidden="1" customHeight="1">
      <c r="B241" s="556">
        <v>238</v>
      </c>
      <c r="C241" s="561">
        <v>238</v>
      </c>
      <c r="D241" s="24" t="s">
        <v>1660</v>
      </c>
      <c r="E241" s="76" t="e">
        <f>VLOOKUP(G241,'2026년 상반기 발주계획(계약체결계획)'!#REF!,2,FALSE)</f>
        <v>#REF!</v>
      </c>
      <c r="F241" s="421" t="s">
        <v>1134</v>
      </c>
      <c r="G241" s="20" t="s">
        <v>1858</v>
      </c>
      <c r="H241" s="24" t="s">
        <v>1724</v>
      </c>
      <c r="I241" s="24" t="s">
        <v>1849</v>
      </c>
      <c r="J241" s="53">
        <v>49500000</v>
      </c>
      <c r="K241" s="62">
        <v>44433</v>
      </c>
      <c r="L241" s="62">
        <v>44433</v>
      </c>
      <c r="M241" s="62">
        <v>44522</v>
      </c>
      <c r="N241" s="24" t="s">
        <v>1859</v>
      </c>
      <c r="O241" s="24">
        <v>1058614782</v>
      </c>
      <c r="P241" s="41" t="s">
        <v>1860</v>
      </c>
      <c r="Q241" s="20" t="s">
        <v>1799</v>
      </c>
    </row>
    <row r="242" spans="2:17" ht="20.25" hidden="1" customHeight="1">
      <c r="B242" s="556">
        <v>239</v>
      </c>
      <c r="C242" s="561">
        <v>239</v>
      </c>
      <c r="D242" s="24" t="s">
        <v>1660</v>
      </c>
      <c r="E242" s="76" t="e">
        <f>VLOOKUP(G242,'2026년 상반기 발주계획(계약체결계획)'!#REF!,2,FALSE)</f>
        <v>#REF!</v>
      </c>
      <c r="F242" s="564" t="s">
        <v>1104</v>
      </c>
      <c r="G242" s="20" t="s">
        <v>1862</v>
      </c>
      <c r="H242" s="24" t="s">
        <v>1724</v>
      </c>
      <c r="I242" s="24" t="s">
        <v>1849</v>
      </c>
      <c r="J242" s="53">
        <v>18200000</v>
      </c>
      <c r="K242" s="62">
        <v>44434</v>
      </c>
      <c r="L242" s="62">
        <v>44434</v>
      </c>
      <c r="M242" s="62">
        <v>44489</v>
      </c>
      <c r="N242" s="24" t="s">
        <v>396</v>
      </c>
      <c r="O242" s="24">
        <v>1358163353</v>
      </c>
      <c r="P242" s="41" t="s">
        <v>401</v>
      </c>
      <c r="Q242" s="20" t="s">
        <v>1799</v>
      </c>
    </row>
    <row r="243" spans="2:17" ht="20.25" hidden="1" customHeight="1">
      <c r="B243" s="556">
        <v>240</v>
      </c>
      <c r="C243" s="561">
        <v>240</v>
      </c>
      <c r="D243" s="24" t="s">
        <v>1660</v>
      </c>
      <c r="E243" s="76" t="e">
        <f>VLOOKUP(G243,'2026년 상반기 발주계획(계약체결계획)'!#REF!,2,FALSE)</f>
        <v>#REF!</v>
      </c>
      <c r="F243" s="421" t="s">
        <v>1134</v>
      </c>
      <c r="G243" s="20" t="s">
        <v>1761</v>
      </c>
      <c r="H243" s="24" t="s">
        <v>975</v>
      </c>
      <c r="I243" s="14" t="s">
        <v>1850</v>
      </c>
      <c r="J243" s="53">
        <v>18500000</v>
      </c>
      <c r="K243" s="62">
        <v>44434</v>
      </c>
      <c r="L243" s="62">
        <v>44435</v>
      </c>
      <c r="M243" s="62">
        <v>44494</v>
      </c>
      <c r="N243" s="24" t="s">
        <v>508</v>
      </c>
      <c r="O243" s="24">
        <v>1078640480</v>
      </c>
      <c r="P243" s="41" t="s">
        <v>442</v>
      </c>
      <c r="Q243" s="20" t="s">
        <v>975</v>
      </c>
    </row>
    <row r="244" spans="2:17" ht="20.25" hidden="1" customHeight="1">
      <c r="E244" s="96"/>
      <c r="F244" s="562"/>
      <c r="G244" s="563" t="s">
        <v>1864</v>
      </c>
    </row>
  </sheetData>
  <autoFilter ref="B3:S244" xr:uid="{00000000-0009-0000-0000-000008000000}">
    <filterColumn colId="3">
      <filters>
        <filter val="2020-001"/>
        <filter val="2020-002"/>
        <filter val="2020-003"/>
        <filter val="2020-004"/>
        <filter val="2020-005"/>
        <filter val="2020-006"/>
        <filter val="2020-007"/>
        <filter val="2020-008"/>
        <filter val="2020-009"/>
        <filter val="2020-010"/>
        <filter val="2020-011"/>
        <filter val="2020-012"/>
        <filter val="2020-013"/>
        <filter val="2020-014"/>
        <filter val="2020-015"/>
        <filter val="2020-016"/>
        <filter val="2020-017"/>
        <filter val="2020-018"/>
        <filter val="2020-019"/>
        <filter val="2020-020"/>
        <filter val="2020-021"/>
        <filter val="2020-022"/>
        <filter val="2020-023"/>
        <filter val="2020-024"/>
        <filter val="2020-025"/>
        <filter val="2020-026"/>
        <filter val="2020-027"/>
        <filter val="2020-028"/>
        <filter val="2020-029"/>
        <filter val="2020-030"/>
        <filter val="2020-031"/>
        <filter val="2020-032"/>
        <filter val="2020-033"/>
        <filter val="2020-034"/>
        <filter val="2020-035"/>
        <filter val="2020-036"/>
        <filter val="2020-037"/>
        <filter val="2020-038"/>
        <filter val="2020-039"/>
        <filter val="2020-040"/>
        <filter val="2020-041"/>
        <filter val="2020-042"/>
        <filter val="2020-043"/>
        <filter val="2020-044"/>
        <filter val="2020-045"/>
        <filter val="2020-046"/>
        <filter val="2020-047"/>
        <filter val="2020-048"/>
        <filter val="2020-049"/>
        <filter val="2020-050"/>
        <filter val="2020-051"/>
        <filter val="2020-052"/>
      </filters>
    </filterColumn>
    <sortState ref="B5:V239">
      <sortCondition ref="K4"/>
    </sortState>
  </autoFilter>
  <mergeCells count="1">
    <mergeCell ref="B1:Q1"/>
  </mergeCells>
  <phoneticPr fontId="1" type="noConversion"/>
  <printOptions horizontalCentered="1"/>
  <pageMargins left="0.70866141732283472" right="0.70866141732283472" top="0.74803149606299213" bottom="0.74803149606299213" header="0.31496062992125984" footer="0.31496062992125984"/>
  <pageSetup paperSize="9" scale="41" fitToHeight="0" orientation="landscape" verticalDpi="30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rgb="FFFF0000"/>
  </sheetPr>
  <dimension ref="A1:AG218"/>
  <sheetViews>
    <sheetView zoomScale="85" zoomScaleNormal="85" workbookViewId="0">
      <pane xSplit="14" ySplit="6" topLeftCell="O16" activePane="bottomRight" state="frozen"/>
      <selection activeCell="I99" sqref="I99"/>
      <selection pane="topRight" activeCell="I99" sqref="I99"/>
      <selection pane="bottomLeft" activeCell="I99" sqref="I99"/>
      <selection pane="bottomRight" activeCell="I99" sqref="I99"/>
    </sheetView>
  </sheetViews>
  <sheetFormatPr defaultRowHeight="18" customHeight="1" outlineLevelCol="1"/>
  <cols>
    <col min="1" max="1" width="16.875" style="7" customWidth="1"/>
    <col min="2" max="2" width="8.75" style="155" hidden="1" customWidth="1" outlineLevel="1"/>
    <col min="3" max="3" width="8.75" style="155" customWidth="1" outlineLevel="1"/>
    <col min="4" max="4" width="8.75" style="7" hidden="1" customWidth="1"/>
    <col min="5" max="5" width="16.125" style="155" hidden="1" customWidth="1" outlineLevel="1"/>
    <col min="6" max="6" width="17.25" style="155" customWidth="1" outlineLevel="1"/>
    <col min="7" max="7" width="14.75" style="7" customWidth="1"/>
    <col min="8" max="11" width="9.125" style="7" customWidth="1"/>
    <col min="12" max="12" width="7.75" style="7" customWidth="1"/>
    <col min="13" max="13" width="70.125" style="7" bestFit="1" customWidth="1"/>
    <col min="14" max="14" width="13.625" style="155" customWidth="1" outlineLevel="1"/>
    <col min="15" max="16" width="12.625" style="7" customWidth="1"/>
    <col min="17" max="17" width="22" style="7" customWidth="1"/>
    <col min="18" max="18" width="15.875" style="126" bestFit="1" customWidth="1"/>
    <col min="19" max="20" width="15.875" style="126" customWidth="1"/>
    <col min="21" max="21" width="13.625" style="7" bestFit="1" customWidth="1"/>
    <col min="22" max="22" width="13" style="7" bestFit="1" customWidth="1"/>
    <col min="23" max="24" width="6.875" style="7" customWidth="1"/>
    <col min="25" max="25" width="10.5" style="7" bestFit="1" customWidth="1"/>
    <col min="26" max="26" width="12.625" style="7" customWidth="1"/>
    <col min="27" max="27" width="20.625" style="7" customWidth="1"/>
    <col min="28" max="28" width="13.875" style="7" bestFit="1" customWidth="1"/>
    <col min="29" max="29" width="13.875" style="7" customWidth="1"/>
    <col min="30" max="30" width="26.25" style="7" bestFit="1" customWidth="1"/>
    <col min="31" max="31" width="83.5" style="7" customWidth="1"/>
    <col min="32" max="32" width="65.875" style="9" customWidth="1"/>
    <col min="33" max="33" width="9" style="179"/>
    <col min="34" max="16384" width="9" style="7"/>
  </cols>
  <sheetData>
    <row r="1" spans="1:33" s="10" customFormat="1" ht="64.5" customHeight="1">
      <c r="A1" s="1003" t="s">
        <v>55</v>
      </c>
      <c r="B1" s="1003"/>
      <c r="C1" s="1003"/>
      <c r="D1" s="1003"/>
      <c r="E1" s="1003"/>
      <c r="F1" s="1003"/>
      <c r="G1" s="1003"/>
      <c r="H1" s="1003"/>
      <c r="I1" s="1003"/>
      <c r="J1" s="1003"/>
      <c r="K1" s="1003"/>
      <c r="L1" s="1003"/>
      <c r="M1" s="1003"/>
      <c r="N1" s="1003"/>
      <c r="O1" s="1003"/>
      <c r="P1" s="1003"/>
      <c r="Q1" s="1003"/>
      <c r="R1" s="1004"/>
      <c r="S1" s="1004"/>
      <c r="T1" s="1004"/>
      <c r="U1" s="1003"/>
      <c r="V1" s="1003"/>
      <c r="W1" s="1003"/>
      <c r="X1" s="1003"/>
      <c r="Y1" s="1003"/>
      <c r="Z1" s="1003"/>
      <c r="AA1" s="1003"/>
      <c r="AB1" s="1003"/>
      <c r="AC1" s="1003"/>
      <c r="AD1" s="1003"/>
      <c r="AE1" s="1003"/>
      <c r="AF1" s="1003"/>
      <c r="AG1" s="176"/>
    </row>
    <row r="2" spans="1:33" s="131" customFormat="1" ht="23.25" customHeight="1">
      <c r="A2" s="1005"/>
      <c r="B2" s="1005"/>
      <c r="C2" s="1005"/>
      <c r="D2" s="1005"/>
      <c r="E2" s="1005"/>
      <c r="F2" s="1005"/>
      <c r="G2" s="1005"/>
      <c r="H2" s="1005"/>
      <c r="I2" s="1005"/>
      <c r="J2" s="1005"/>
      <c r="K2" s="1005"/>
      <c r="L2" s="1005"/>
      <c r="M2" s="1006"/>
      <c r="N2" s="154"/>
      <c r="R2" s="125"/>
      <c r="S2" s="125"/>
      <c r="T2" s="125"/>
      <c r="AF2" s="130"/>
      <c r="AG2" s="177"/>
    </row>
    <row r="3" spans="1:33" s="131" customFormat="1" ht="23.25" customHeight="1">
      <c r="B3" s="157" t="s">
        <v>58</v>
      </c>
      <c r="C3" s="157" t="s">
        <v>62</v>
      </c>
      <c r="E3" s="154"/>
      <c r="F3" s="154"/>
      <c r="H3" s="173"/>
      <c r="I3" s="173"/>
      <c r="J3" s="173"/>
      <c r="K3" s="173"/>
      <c r="N3" s="154"/>
      <c r="R3" s="125"/>
      <c r="S3" s="125"/>
      <c r="T3" s="125"/>
      <c r="AG3" s="177"/>
    </row>
    <row r="4" spans="1:33" s="131" customFormat="1" ht="33.75" customHeight="1">
      <c r="A4" s="130"/>
      <c r="B4" s="156"/>
      <c r="C4" s="156"/>
      <c r="D4" s="130"/>
      <c r="E4" s="156"/>
      <c r="F4" s="156"/>
      <c r="H4" s="172"/>
      <c r="I4" s="172"/>
      <c r="J4" s="172"/>
      <c r="K4" s="172"/>
      <c r="N4" s="154"/>
      <c r="R4" s="125"/>
      <c r="S4" s="125"/>
      <c r="T4" s="125"/>
      <c r="AF4" s="130"/>
      <c r="AG4" s="177"/>
    </row>
    <row r="5" spans="1:33" s="131" customFormat="1" ht="16.5">
      <c r="A5" s="132" t="s">
        <v>986</v>
      </c>
      <c r="B5" s="132"/>
      <c r="C5" s="132"/>
      <c r="D5" s="132"/>
      <c r="E5" s="132"/>
      <c r="F5" s="132"/>
      <c r="G5" s="132"/>
      <c r="H5" s="174" t="s">
        <v>1291</v>
      </c>
      <c r="I5" s="174"/>
      <c r="J5" s="174"/>
      <c r="K5" s="174"/>
      <c r="L5" s="132"/>
      <c r="M5" s="132" t="s">
        <v>1</v>
      </c>
      <c r="N5" s="132" t="s">
        <v>897</v>
      </c>
      <c r="O5" s="132" t="s">
        <v>2</v>
      </c>
      <c r="P5" s="132"/>
      <c r="Q5" s="132"/>
      <c r="R5" s="133" t="s">
        <v>3</v>
      </c>
      <c r="S5" s="175"/>
      <c r="T5" s="175"/>
      <c r="U5" s="132" t="s">
        <v>426</v>
      </c>
      <c r="V5" s="132"/>
      <c r="W5" s="132" t="s">
        <v>64</v>
      </c>
      <c r="X5" s="132"/>
      <c r="Y5" s="132" t="s">
        <v>70</v>
      </c>
      <c r="Z5" s="132" t="s">
        <v>71</v>
      </c>
      <c r="AA5" s="132"/>
      <c r="AB5" s="132" t="s">
        <v>4</v>
      </c>
      <c r="AC5" s="132"/>
      <c r="AD5" s="132"/>
      <c r="AE5" s="132" t="s">
        <v>6</v>
      </c>
      <c r="AF5" s="132" t="s">
        <v>7</v>
      </c>
      <c r="AG5" s="177"/>
    </row>
    <row r="6" spans="1:33" s="131" customFormat="1" ht="16.5">
      <c r="A6" s="132"/>
      <c r="B6" s="132" t="s">
        <v>53</v>
      </c>
      <c r="C6" s="132" t="s">
        <v>52</v>
      </c>
      <c r="D6" s="132" t="s">
        <v>54</v>
      </c>
      <c r="E6" s="132" t="s">
        <v>59</v>
      </c>
      <c r="F6" s="132" t="s">
        <v>60</v>
      </c>
      <c r="G6" s="132" t="s">
        <v>1249</v>
      </c>
      <c r="H6" s="174" t="s">
        <v>1292</v>
      </c>
      <c r="I6" s="174" t="s">
        <v>1297</v>
      </c>
      <c r="J6" s="174" t="s">
        <v>1298</v>
      </c>
      <c r="K6" s="174" t="s">
        <v>1300</v>
      </c>
      <c r="L6" s="132" t="s">
        <v>54</v>
      </c>
      <c r="M6" s="132"/>
      <c r="N6" s="132"/>
      <c r="O6" s="132" t="s">
        <v>9</v>
      </c>
      <c r="P6" s="132" t="s">
        <v>10</v>
      </c>
      <c r="Q6" s="181" t="s">
        <v>1078</v>
      </c>
      <c r="R6" s="133" t="s">
        <v>1322</v>
      </c>
      <c r="S6" s="175" t="s">
        <v>1310</v>
      </c>
      <c r="T6" s="175" t="s">
        <v>1309</v>
      </c>
      <c r="U6" s="132" t="s">
        <v>427</v>
      </c>
      <c r="V6" s="132" t="s">
        <v>428</v>
      </c>
      <c r="W6" s="132" t="s">
        <v>65</v>
      </c>
      <c r="X6" s="132" t="s">
        <v>66</v>
      </c>
      <c r="Y6" s="132"/>
      <c r="Z6" s="132" t="s">
        <v>72</v>
      </c>
      <c r="AA6" s="132" t="s">
        <v>73</v>
      </c>
      <c r="AB6" s="132" t="s">
        <v>50</v>
      </c>
      <c r="AC6" s="132" t="s">
        <v>51</v>
      </c>
      <c r="AD6" s="132" t="s">
        <v>5</v>
      </c>
      <c r="AE6" s="132"/>
      <c r="AF6" s="132"/>
      <c r="AG6" s="177"/>
    </row>
    <row r="7" spans="1:33" s="116" customFormat="1" ht="15" customHeight="1">
      <c r="A7" s="138"/>
      <c r="B7" s="138"/>
      <c r="C7" s="138"/>
      <c r="D7" s="138"/>
      <c r="E7" s="136"/>
      <c r="F7" s="136"/>
      <c r="G7" s="138"/>
      <c r="H7" s="135"/>
      <c r="I7" s="135"/>
      <c r="J7" s="135"/>
      <c r="K7" s="135"/>
      <c r="L7" s="161"/>
      <c r="M7" s="162" t="s">
        <v>1288</v>
      </c>
      <c r="N7" s="180"/>
      <c r="O7" s="136"/>
      <c r="P7" s="136"/>
      <c r="Q7" s="182"/>
      <c r="R7" s="164"/>
      <c r="S7" s="164"/>
      <c r="T7" s="164"/>
      <c r="U7" s="136"/>
      <c r="V7" s="136"/>
      <c r="W7" s="136"/>
      <c r="X7" s="136"/>
      <c r="Y7" s="136"/>
      <c r="Z7" s="136"/>
      <c r="AA7" s="136"/>
      <c r="AB7" s="161"/>
      <c r="AC7" s="165"/>
      <c r="AD7" s="162" t="s">
        <v>1289</v>
      </c>
      <c r="AE7" s="138"/>
      <c r="AF7" s="137"/>
      <c r="AG7" s="178"/>
    </row>
    <row r="8" spans="1:33" s="17" customFormat="1" ht="15" customHeight="1">
      <c r="A8" s="138"/>
      <c r="B8" s="138"/>
      <c r="C8" s="138"/>
      <c r="D8" s="138"/>
      <c r="E8" s="136"/>
      <c r="F8" s="136"/>
      <c r="G8" s="138"/>
      <c r="H8" s="135"/>
      <c r="I8" s="135"/>
      <c r="J8" s="135"/>
      <c r="K8" s="135"/>
      <c r="L8" s="161"/>
      <c r="M8" s="162" t="s">
        <v>1305</v>
      </c>
      <c r="N8" s="180"/>
      <c r="O8" s="180">
        <v>44133</v>
      </c>
      <c r="P8" s="180">
        <v>44154</v>
      </c>
      <c r="Q8" s="182"/>
      <c r="R8" s="164">
        <v>20000000</v>
      </c>
      <c r="S8" s="164">
        <v>50000000</v>
      </c>
      <c r="T8" s="186">
        <f>R8/S8</f>
        <v>0.4</v>
      </c>
      <c r="U8" s="136"/>
      <c r="V8" s="136"/>
      <c r="W8" s="136"/>
      <c r="X8" s="136"/>
      <c r="Y8" s="136"/>
      <c r="Z8" s="136"/>
      <c r="AA8" s="136"/>
      <c r="AB8" s="161" t="s">
        <v>1306</v>
      </c>
      <c r="AC8" s="165"/>
      <c r="AD8" s="162" t="s">
        <v>1303</v>
      </c>
      <c r="AE8" s="138"/>
      <c r="AF8" s="137"/>
      <c r="AG8" s="178" t="s">
        <v>1304</v>
      </c>
    </row>
    <row r="9" spans="1:33" s="17" customFormat="1" ht="15" customHeight="1">
      <c r="A9" s="138"/>
      <c r="B9" s="138"/>
      <c r="C9" s="138"/>
      <c r="D9" s="138"/>
      <c r="E9" s="136"/>
      <c r="F9" s="136"/>
      <c r="G9" s="138"/>
      <c r="H9" s="135"/>
      <c r="I9" s="135"/>
      <c r="J9" s="135"/>
      <c r="K9" s="135"/>
      <c r="L9" s="161"/>
      <c r="M9" s="162" t="s">
        <v>1307</v>
      </c>
      <c r="N9" s="180"/>
      <c r="O9" s="180">
        <v>44204</v>
      </c>
      <c r="P9" s="180">
        <v>44242</v>
      </c>
      <c r="Q9" s="182"/>
      <c r="R9" s="164">
        <v>20000000</v>
      </c>
      <c r="S9" s="164">
        <v>50000000</v>
      </c>
      <c r="T9" s="186">
        <f>R9/S9</f>
        <v>0.4</v>
      </c>
      <c r="U9" s="136"/>
      <c r="V9" s="136"/>
      <c r="W9" s="136"/>
      <c r="X9" s="136"/>
      <c r="Y9" s="136"/>
      <c r="Z9" s="136"/>
      <c r="AA9" s="136"/>
      <c r="AB9" s="161" t="s">
        <v>1306</v>
      </c>
      <c r="AC9" s="165"/>
      <c r="AD9" s="162" t="s">
        <v>1303</v>
      </c>
      <c r="AE9" s="138"/>
      <c r="AF9" s="137"/>
      <c r="AG9" s="178" t="s">
        <v>1304</v>
      </c>
    </row>
    <row r="10" spans="1:33" s="17" customFormat="1" ht="15" customHeight="1">
      <c r="A10" s="138"/>
      <c r="B10" s="138"/>
      <c r="C10" s="138"/>
      <c r="D10" s="138"/>
      <c r="E10" s="136"/>
      <c r="F10" s="136" t="s">
        <v>1311</v>
      </c>
      <c r="G10" s="138"/>
      <c r="H10" s="135"/>
      <c r="I10" s="135"/>
      <c r="J10" s="135" t="s">
        <v>1298</v>
      </c>
      <c r="K10" s="135"/>
      <c r="L10" s="161"/>
      <c r="M10" s="162" t="s">
        <v>1366</v>
      </c>
      <c r="N10" s="180">
        <v>43817</v>
      </c>
      <c r="O10" s="180">
        <v>43817</v>
      </c>
      <c r="P10" s="180">
        <v>44182</v>
      </c>
      <c r="Q10" s="182"/>
      <c r="R10" s="164">
        <v>220500000</v>
      </c>
      <c r="S10" s="164">
        <v>735000000</v>
      </c>
      <c r="T10" s="186">
        <f>R10/S10</f>
        <v>0.3</v>
      </c>
      <c r="U10" s="136"/>
      <c r="V10" s="136"/>
      <c r="W10" s="136"/>
      <c r="X10" s="136"/>
      <c r="Y10" s="136"/>
      <c r="Z10" s="136"/>
      <c r="AA10" s="136"/>
      <c r="AB10" s="161"/>
      <c r="AC10" s="165"/>
      <c r="AD10" s="162" t="s">
        <v>1313</v>
      </c>
      <c r="AE10" s="138"/>
      <c r="AF10" s="137"/>
      <c r="AG10" s="178" t="s">
        <v>1312</v>
      </c>
    </row>
    <row r="11" spans="1:33" s="291" customFormat="1" ht="15" customHeight="1">
      <c r="A11" s="280"/>
      <c r="B11" s="280"/>
      <c r="C11" s="280" t="s">
        <v>1315</v>
      </c>
      <c r="D11" s="280"/>
      <c r="E11" s="280"/>
      <c r="F11" s="280" t="s">
        <v>1311</v>
      </c>
      <c r="G11" s="280"/>
      <c r="H11" s="254"/>
      <c r="I11" s="254" t="s">
        <v>1296</v>
      </c>
      <c r="J11" s="254"/>
      <c r="K11" s="254"/>
      <c r="L11" s="280"/>
      <c r="M11" s="281" t="s">
        <v>1314</v>
      </c>
      <c r="N11" s="282"/>
      <c r="O11" s="283"/>
      <c r="P11" s="283"/>
      <c r="Q11" s="281"/>
      <c r="R11" s="284"/>
      <c r="S11" s="284"/>
      <c r="T11" s="284"/>
      <c r="U11" s="285"/>
      <c r="V11" s="285"/>
      <c r="W11" s="285"/>
      <c r="X11" s="285"/>
      <c r="Y11" s="285"/>
      <c r="Z11" s="285"/>
      <c r="AA11" s="286"/>
      <c r="AB11" s="280"/>
      <c r="AC11" s="287"/>
      <c r="AD11" s="281"/>
      <c r="AE11" s="288"/>
      <c r="AF11" s="289"/>
      <c r="AG11" s="290"/>
    </row>
    <row r="12" spans="1:33" s="17" customFormat="1" ht="15" customHeight="1">
      <c r="A12" s="138"/>
      <c r="B12" s="138"/>
      <c r="C12" s="138" t="s">
        <v>1318</v>
      </c>
      <c r="D12" s="138"/>
      <c r="E12" s="136"/>
      <c r="F12" s="136" t="s">
        <v>1311</v>
      </c>
      <c r="G12" s="138"/>
      <c r="H12" s="135"/>
      <c r="I12" s="135"/>
      <c r="J12" s="135"/>
      <c r="K12" s="135"/>
      <c r="L12" s="161"/>
      <c r="M12" s="162" t="s">
        <v>1319</v>
      </c>
      <c r="N12" s="180"/>
      <c r="O12" s="180">
        <v>44039</v>
      </c>
      <c r="P12" s="180">
        <v>44189</v>
      </c>
      <c r="Q12" s="182"/>
      <c r="R12" s="164">
        <v>191600000</v>
      </c>
      <c r="S12" s="164"/>
      <c r="T12" s="164"/>
      <c r="U12" s="136"/>
      <c r="V12" s="136"/>
      <c r="W12" s="136"/>
      <c r="X12" s="136"/>
      <c r="Y12" s="136"/>
      <c r="Z12" s="136"/>
      <c r="AA12" s="136"/>
      <c r="AB12" s="161"/>
      <c r="AC12" s="165"/>
      <c r="AD12" s="162"/>
      <c r="AE12" s="138"/>
      <c r="AF12" s="137"/>
      <c r="AG12" s="178"/>
    </row>
    <row r="13" spans="1:33" s="17" customFormat="1" ht="15" customHeight="1">
      <c r="A13" s="138"/>
      <c r="B13" s="138"/>
      <c r="C13" s="136"/>
      <c r="D13" s="138"/>
      <c r="E13" s="136"/>
      <c r="F13" s="136" t="s">
        <v>1311</v>
      </c>
      <c r="G13" s="138"/>
      <c r="H13" s="135"/>
      <c r="I13" s="135"/>
      <c r="J13" s="135"/>
      <c r="K13" s="135"/>
      <c r="L13" s="161" t="s">
        <v>1321</v>
      </c>
      <c r="M13" s="162" t="s">
        <v>1320</v>
      </c>
      <c r="N13" s="180">
        <v>43948</v>
      </c>
      <c r="O13" s="180">
        <v>43948</v>
      </c>
      <c r="P13" s="180">
        <v>44191</v>
      </c>
      <c r="Q13" s="182"/>
      <c r="R13" s="164">
        <v>19418000</v>
      </c>
      <c r="S13" s="164">
        <f>77818000+19418000+48764000</f>
        <v>146000000</v>
      </c>
      <c r="T13" s="186">
        <f>R13/S13</f>
        <v>0.13300000000000001</v>
      </c>
      <c r="U13" s="136"/>
      <c r="V13" s="136"/>
      <c r="W13" s="136"/>
      <c r="X13" s="136"/>
      <c r="Y13" s="136"/>
      <c r="Z13" s="136"/>
      <c r="AA13" s="136"/>
      <c r="AB13" s="161"/>
      <c r="AC13" s="165"/>
      <c r="AD13" s="162" t="s">
        <v>1323</v>
      </c>
      <c r="AE13" s="136"/>
      <c r="AF13" s="137"/>
      <c r="AG13" s="178" t="s">
        <v>1324</v>
      </c>
    </row>
    <row r="14" spans="1:33" s="17" customFormat="1" ht="15" customHeight="1">
      <c r="A14" s="138"/>
      <c r="B14" s="138"/>
      <c r="C14" s="136"/>
      <c r="D14" s="138"/>
      <c r="E14" s="136"/>
      <c r="F14" s="136" t="s">
        <v>1360</v>
      </c>
      <c r="G14" s="138" t="s">
        <v>1361</v>
      </c>
      <c r="H14" s="135"/>
      <c r="I14" s="135"/>
      <c r="J14" s="135"/>
      <c r="K14" s="135"/>
      <c r="L14" s="161" t="s">
        <v>1733</v>
      </c>
      <c r="M14" s="162" t="s">
        <v>1358</v>
      </c>
      <c r="N14" s="180">
        <v>44245</v>
      </c>
      <c r="O14" s="180">
        <v>44245</v>
      </c>
      <c r="P14" s="180">
        <v>44333</v>
      </c>
      <c r="Q14" s="182"/>
      <c r="R14" s="164">
        <v>100000000</v>
      </c>
      <c r="S14" s="164" t="s">
        <v>1359</v>
      </c>
      <c r="T14" s="164"/>
      <c r="U14" s="136" t="s">
        <v>1734</v>
      </c>
      <c r="V14" s="136"/>
      <c r="W14" s="136"/>
      <c r="X14" s="136"/>
      <c r="Y14" s="136"/>
      <c r="Z14" s="136"/>
      <c r="AA14" s="136"/>
      <c r="AB14" s="161"/>
      <c r="AC14" s="165"/>
      <c r="AD14" s="162" t="s">
        <v>1362</v>
      </c>
      <c r="AE14" s="136"/>
      <c r="AF14" s="137"/>
      <c r="AG14" s="178"/>
    </row>
    <row r="15" spans="1:33" s="17" customFormat="1" ht="15" customHeight="1">
      <c r="A15" s="138"/>
      <c r="B15" s="138"/>
      <c r="C15" s="136"/>
      <c r="D15" s="138"/>
      <c r="E15" s="136"/>
      <c r="F15" s="136"/>
      <c r="G15" s="161"/>
      <c r="H15" s="135"/>
      <c r="I15" s="135"/>
      <c r="J15" s="135"/>
      <c r="K15" s="135"/>
      <c r="L15" s="161"/>
      <c r="M15" s="322" t="s">
        <v>1367</v>
      </c>
      <c r="N15" s="180"/>
      <c r="O15" s="180"/>
      <c r="P15" s="180"/>
      <c r="Q15" s="182"/>
      <c r="R15" s="164"/>
      <c r="S15" s="164"/>
      <c r="T15" s="164"/>
      <c r="U15" s="136"/>
      <c r="V15" s="136"/>
      <c r="W15" s="136"/>
      <c r="X15" s="136"/>
      <c r="Y15" s="136"/>
      <c r="Z15" s="136"/>
      <c r="AA15" s="136"/>
      <c r="AB15" s="161"/>
      <c r="AC15" s="165"/>
      <c r="AD15" s="162"/>
      <c r="AE15" s="136"/>
      <c r="AF15" s="137"/>
      <c r="AG15" s="178"/>
    </row>
    <row r="16" spans="1:33" s="33" customFormat="1" ht="15" customHeight="1">
      <c r="A16" s="138"/>
      <c r="B16" s="138"/>
      <c r="C16" s="136"/>
      <c r="D16" s="138"/>
      <c r="E16" s="136"/>
      <c r="F16" s="136"/>
      <c r="G16" s="138"/>
      <c r="H16" s="135"/>
      <c r="I16" s="135"/>
      <c r="J16" s="135"/>
      <c r="K16" s="135"/>
      <c r="L16" s="161"/>
      <c r="M16" s="162" t="s">
        <v>1373</v>
      </c>
      <c r="N16" s="180">
        <v>44259</v>
      </c>
      <c r="O16" s="180">
        <v>44259</v>
      </c>
      <c r="P16" s="180">
        <v>44259</v>
      </c>
      <c r="Q16" s="182"/>
      <c r="R16" s="164">
        <v>220500000</v>
      </c>
      <c r="S16" s="164">
        <v>735000000</v>
      </c>
      <c r="T16" s="186">
        <f>R16/S16</f>
        <v>0.3</v>
      </c>
      <c r="U16" s="136"/>
      <c r="V16" s="136"/>
      <c r="W16" s="136"/>
      <c r="X16" s="136"/>
      <c r="Y16" s="136"/>
      <c r="Z16" s="136"/>
      <c r="AA16" s="136"/>
      <c r="AB16" s="161"/>
      <c r="AC16" s="165"/>
      <c r="AD16" s="162" t="s">
        <v>1374</v>
      </c>
      <c r="AE16" s="136"/>
      <c r="AF16" s="137"/>
      <c r="AG16" s="178" t="s">
        <v>1312</v>
      </c>
    </row>
    <row r="17" spans="1:33" s="453" customFormat="1" ht="15" customHeight="1">
      <c r="A17" s="440"/>
      <c r="B17" s="440"/>
      <c r="C17" s="440"/>
      <c r="D17" s="440"/>
      <c r="E17" s="440"/>
      <c r="F17" s="440"/>
      <c r="G17" s="440" t="s">
        <v>1471</v>
      </c>
      <c r="H17" s="441"/>
      <c r="I17" s="441"/>
      <c r="J17" s="441"/>
      <c r="K17" s="441"/>
      <c r="L17" s="440"/>
      <c r="M17" s="442" t="s">
        <v>1466</v>
      </c>
      <c r="N17" s="443"/>
      <c r="O17" s="443"/>
      <c r="P17" s="443">
        <v>44551</v>
      </c>
      <c r="Q17" s="442"/>
      <c r="R17" s="444">
        <v>380000000</v>
      </c>
      <c r="S17" s="445">
        <v>1767000000</v>
      </c>
      <c r="T17" s="446">
        <f>R17/S17</f>
        <v>0.21505376344086022</v>
      </c>
      <c r="U17" s="447"/>
      <c r="V17" s="447"/>
      <c r="W17" s="447"/>
      <c r="X17" s="447"/>
      <c r="Y17" s="447"/>
      <c r="Z17" s="447"/>
      <c r="AA17" s="448"/>
      <c r="AB17" s="440"/>
      <c r="AC17" s="449"/>
      <c r="AD17" s="442"/>
      <c r="AE17" s="450"/>
      <c r="AF17" s="451"/>
      <c r="AG17" s="452"/>
    </row>
    <row r="18" spans="1:33" s="17" customFormat="1" ht="15" customHeight="1">
      <c r="A18" s="138"/>
      <c r="B18" s="138"/>
      <c r="C18" s="138" t="s">
        <v>1470</v>
      </c>
      <c r="D18" s="138"/>
      <c r="E18" s="138"/>
      <c r="F18" s="138" t="s">
        <v>1493</v>
      </c>
      <c r="G18" s="138"/>
      <c r="H18" s="159"/>
      <c r="I18" s="159"/>
      <c r="J18" s="159"/>
      <c r="K18" s="159"/>
      <c r="L18" s="138"/>
      <c r="M18" s="166" t="s">
        <v>1469</v>
      </c>
      <c r="N18" s="180"/>
      <c r="O18" s="180"/>
      <c r="P18" s="180"/>
      <c r="Q18" s="183"/>
      <c r="R18" s="167"/>
      <c r="S18" s="167"/>
      <c r="T18" s="167"/>
      <c r="U18" s="141"/>
      <c r="V18" s="141"/>
      <c r="W18" s="141"/>
      <c r="X18" s="141"/>
      <c r="Y18" s="141"/>
      <c r="Z18" s="141"/>
      <c r="AA18" s="142"/>
      <c r="AB18" s="138"/>
      <c r="AC18" s="168"/>
      <c r="AD18" s="166"/>
      <c r="AE18" s="143"/>
      <c r="AF18" s="144"/>
      <c r="AG18" s="178"/>
    </row>
    <row r="19" spans="1:33" s="17" customFormat="1" ht="15" customHeight="1">
      <c r="A19" s="138"/>
      <c r="B19" s="138"/>
      <c r="C19" s="136"/>
      <c r="D19" s="138"/>
      <c r="E19" s="136"/>
      <c r="F19" s="136" t="s">
        <v>1546</v>
      </c>
      <c r="G19" s="138" t="s">
        <v>1547</v>
      </c>
      <c r="H19" s="135"/>
      <c r="I19" s="135"/>
      <c r="J19" s="135"/>
      <c r="K19" s="135"/>
      <c r="L19" s="161"/>
      <c r="M19" s="162" t="s">
        <v>1545</v>
      </c>
      <c r="N19" s="180"/>
      <c r="O19" s="180"/>
      <c r="P19" s="180"/>
      <c r="Q19" s="182"/>
      <c r="R19" s="164">
        <v>191600000</v>
      </c>
      <c r="S19" s="164">
        <v>191600000</v>
      </c>
      <c r="T19" s="164"/>
      <c r="U19" s="141">
        <v>153280000</v>
      </c>
      <c r="V19" s="478">
        <f>U19/S19</f>
        <v>0.8</v>
      </c>
      <c r="W19" s="136"/>
      <c r="X19" s="136"/>
      <c r="Y19" s="136"/>
      <c r="Z19" s="136"/>
      <c r="AA19" s="136"/>
      <c r="AB19" s="161"/>
      <c r="AC19" s="165"/>
      <c r="AD19" s="162" t="s">
        <v>1735</v>
      </c>
      <c r="AE19" s="136"/>
      <c r="AF19" s="137"/>
      <c r="AG19" s="178"/>
    </row>
    <row r="20" spans="1:33" s="17" customFormat="1" ht="15" customHeight="1">
      <c r="A20" s="138"/>
      <c r="B20" s="138"/>
      <c r="C20" s="138"/>
      <c r="D20" s="138"/>
      <c r="E20" s="138"/>
      <c r="F20" s="138"/>
      <c r="G20" s="138"/>
      <c r="H20" s="159"/>
      <c r="I20" s="159"/>
      <c r="J20" s="159"/>
      <c r="K20" s="159"/>
      <c r="L20" s="138"/>
      <c r="M20" s="166" t="s">
        <v>1549</v>
      </c>
      <c r="N20" s="180"/>
      <c r="O20" s="180"/>
      <c r="P20" s="180"/>
      <c r="Q20" s="183"/>
      <c r="R20" s="167"/>
      <c r="S20" s="167"/>
      <c r="T20" s="167"/>
      <c r="U20" s="141"/>
      <c r="V20" s="141"/>
      <c r="W20" s="141"/>
      <c r="X20" s="141"/>
      <c r="Y20" s="141"/>
      <c r="Z20" s="141"/>
      <c r="AA20" s="142"/>
      <c r="AB20" s="138"/>
      <c r="AC20" s="168"/>
      <c r="AD20" s="166"/>
      <c r="AE20" s="143"/>
      <c r="AF20" s="144"/>
      <c r="AG20" s="178"/>
    </row>
    <row r="21" spans="1:33" s="17" customFormat="1" ht="15" customHeight="1">
      <c r="A21" s="138"/>
      <c r="B21" s="138"/>
      <c r="C21" s="138" t="s">
        <v>1551</v>
      </c>
      <c r="D21" s="138"/>
      <c r="E21" s="138"/>
      <c r="F21" s="138" t="s">
        <v>1552</v>
      </c>
      <c r="G21" s="138"/>
      <c r="H21" s="159"/>
      <c r="I21" s="159"/>
      <c r="J21" s="159"/>
      <c r="K21" s="159"/>
      <c r="L21" s="138"/>
      <c r="M21" s="166" t="s">
        <v>1550</v>
      </c>
      <c r="N21" s="180"/>
      <c r="O21" s="180"/>
      <c r="P21" s="180"/>
      <c r="Q21" s="183"/>
      <c r="R21" s="167">
        <f>325150620+290235580</f>
        <v>615386200</v>
      </c>
      <c r="S21" s="167">
        <v>615386200</v>
      </c>
      <c r="T21" s="167" t="s">
        <v>1554</v>
      </c>
      <c r="U21" s="141">
        <v>325150620</v>
      </c>
      <c r="V21" s="478">
        <f>U21/S21</f>
        <v>0.52836839695137783</v>
      </c>
      <c r="W21" s="141"/>
      <c r="X21" s="141"/>
      <c r="Y21" s="141"/>
      <c r="Z21" s="141"/>
      <c r="AA21" s="142"/>
      <c r="AB21" s="138"/>
      <c r="AC21" s="168"/>
      <c r="AD21" s="166"/>
      <c r="AE21" s="143"/>
      <c r="AF21" s="144"/>
      <c r="AG21" s="178"/>
    </row>
    <row r="22" spans="1:33" s="17" customFormat="1" ht="15" customHeight="1">
      <c r="A22" s="138"/>
      <c r="B22" s="138"/>
      <c r="C22" s="138" t="s">
        <v>1551</v>
      </c>
      <c r="D22" s="138"/>
      <c r="E22" s="145"/>
      <c r="F22" s="138" t="s">
        <v>1552</v>
      </c>
      <c r="G22" s="138" t="s">
        <v>1555</v>
      </c>
      <c r="H22" s="160"/>
      <c r="I22" s="160"/>
      <c r="J22" s="160"/>
      <c r="K22" s="160"/>
      <c r="L22" s="138"/>
      <c r="M22" s="166" t="s">
        <v>1553</v>
      </c>
      <c r="N22" s="180"/>
      <c r="O22" s="180">
        <v>43950</v>
      </c>
      <c r="P22" s="180">
        <v>44321</v>
      </c>
      <c r="Q22" s="183"/>
      <c r="R22" s="167"/>
      <c r="S22" s="167"/>
      <c r="T22" s="167"/>
      <c r="U22" s="147"/>
      <c r="V22" s="147"/>
      <c r="W22" s="147"/>
      <c r="X22" s="147"/>
      <c r="Y22" s="147"/>
      <c r="Z22" s="147"/>
      <c r="AA22" s="148"/>
      <c r="AB22" s="138"/>
      <c r="AC22" s="168"/>
      <c r="AD22" s="166" t="s">
        <v>1556</v>
      </c>
      <c r="AE22" s="149"/>
      <c r="AF22" s="150"/>
      <c r="AG22" s="178"/>
    </row>
    <row r="23" spans="1:33" s="17" customFormat="1" ht="15" customHeight="1">
      <c r="A23" s="138"/>
      <c r="B23" s="138"/>
      <c r="C23" s="138"/>
      <c r="D23" s="138"/>
      <c r="E23" s="138"/>
      <c r="F23" s="138"/>
      <c r="G23" s="138"/>
      <c r="H23" s="159"/>
      <c r="I23" s="159"/>
      <c r="J23" s="159"/>
      <c r="K23" s="159"/>
      <c r="L23" s="138"/>
      <c r="M23" s="162" t="s">
        <v>1736</v>
      </c>
      <c r="N23" s="180"/>
      <c r="O23" s="180">
        <v>44340</v>
      </c>
      <c r="P23" s="180">
        <v>44550</v>
      </c>
      <c r="Q23" s="183"/>
      <c r="R23" s="167">
        <v>30765000</v>
      </c>
      <c r="S23" s="167">
        <v>30765000</v>
      </c>
      <c r="T23" s="167"/>
      <c r="U23" s="141">
        <v>24612000</v>
      </c>
      <c r="V23" s="478">
        <f>U23/S23</f>
        <v>0.8</v>
      </c>
      <c r="W23" s="141"/>
      <c r="X23" s="141"/>
      <c r="Y23" s="141"/>
      <c r="Z23" s="141"/>
      <c r="AA23" s="142"/>
      <c r="AB23" s="138"/>
      <c r="AC23" s="168"/>
      <c r="AD23" s="166"/>
      <c r="AE23" s="143"/>
      <c r="AF23" s="144"/>
      <c r="AG23" s="178"/>
    </row>
    <row r="24" spans="1:33" s="17" customFormat="1" ht="15" customHeight="1">
      <c r="A24" s="138"/>
      <c r="B24" s="138"/>
      <c r="C24" s="138" t="s">
        <v>1758</v>
      </c>
      <c r="D24" s="138"/>
      <c r="E24" s="138"/>
      <c r="F24" s="138" t="s">
        <v>1759</v>
      </c>
      <c r="G24" s="138"/>
      <c r="H24" s="159"/>
      <c r="I24" s="159"/>
      <c r="J24" s="159"/>
      <c r="K24" s="159"/>
      <c r="L24" s="138"/>
      <c r="M24" s="162" t="s">
        <v>1760</v>
      </c>
      <c r="N24" s="180"/>
      <c r="O24" s="180">
        <v>44197</v>
      </c>
      <c r="P24" s="180">
        <v>44561</v>
      </c>
      <c r="Q24" s="183"/>
      <c r="R24" s="167">
        <v>206700000</v>
      </c>
      <c r="S24" s="167"/>
      <c r="T24" s="167"/>
      <c r="U24" s="141" t="s">
        <v>1756</v>
      </c>
      <c r="V24" s="478"/>
      <c r="W24" s="141"/>
      <c r="X24" s="141"/>
      <c r="Y24" s="141"/>
      <c r="Z24" s="141"/>
      <c r="AA24" s="142"/>
      <c r="AB24" s="138"/>
      <c r="AC24" s="168"/>
      <c r="AD24" s="166" t="s">
        <v>1757</v>
      </c>
      <c r="AE24" s="143"/>
      <c r="AF24" s="144"/>
      <c r="AG24" s="178"/>
    </row>
    <row r="25" spans="1:33" s="17" customFormat="1" ht="15" customHeight="1">
      <c r="A25" s="138"/>
      <c r="B25" s="138"/>
      <c r="C25" s="138"/>
      <c r="D25" s="138"/>
      <c r="E25" s="138"/>
      <c r="F25" s="138"/>
      <c r="G25" s="138"/>
      <c r="H25" s="159"/>
      <c r="I25" s="159"/>
      <c r="J25" s="159"/>
      <c r="K25" s="159"/>
      <c r="L25" s="138"/>
      <c r="M25" s="162"/>
      <c r="N25" s="180"/>
      <c r="O25" s="180"/>
      <c r="P25" s="180"/>
      <c r="Q25" s="183"/>
      <c r="R25" s="167"/>
      <c r="S25" s="167"/>
      <c r="T25" s="167"/>
      <c r="U25" s="141"/>
      <c r="V25" s="478"/>
      <c r="W25" s="141"/>
      <c r="X25" s="141"/>
      <c r="Y25" s="141"/>
      <c r="Z25" s="141"/>
      <c r="AA25" s="142"/>
      <c r="AB25" s="138"/>
      <c r="AC25" s="168"/>
      <c r="AD25" s="166"/>
      <c r="AE25" s="143"/>
      <c r="AF25" s="144"/>
      <c r="AG25" s="178"/>
    </row>
    <row r="26" spans="1:33" s="17" customFormat="1" ht="15" customHeight="1">
      <c r="A26" s="138"/>
      <c r="B26" s="138"/>
      <c r="C26" s="136"/>
      <c r="D26" s="138"/>
      <c r="E26" s="136"/>
      <c r="F26" s="136"/>
      <c r="G26" s="138"/>
      <c r="H26" s="135"/>
      <c r="I26" s="135"/>
      <c r="J26" s="135"/>
      <c r="K26" s="135"/>
      <c r="L26" s="161"/>
      <c r="M26" s="162"/>
      <c r="N26" s="180"/>
      <c r="O26" s="180"/>
      <c r="P26" s="180"/>
      <c r="Q26" s="182"/>
      <c r="R26" s="164"/>
      <c r="S26" s="164"/>
      <c r="T26" s="164"/>
      <c r="U26" s="136"/>
      <c r="V26" s="136"/>
      <c r="W26" s="136"/>
      <c r="X26" s="136"/>
      <c r="Y26" s="136"/>
      <c r="Z26" s="136"/>
      <c r="AA26" s="136"/>
      <c r="AB26" s="161"/>
      <c r="AC26" s="165"/>
      <c r="AD26" s="162"/>
      <c r="AE26" s="136"/>
      <c r="AF26" s="137"/>
      <c r="AG26" s="178"/>
    </row>
    <row r="27" spans="1:33" s="17" customFormat="1" ht="15" customHeight="1">
      <c r="A27" s="138"/>
      <c r="B27" s="138"/>
      <c r="C27" s="138"/>
      <c r="D27" s="138"/>
      <c r="E27" s="138"/>
      <c r="F27" s="138"/>
      <c r="G27" s="138"/>
      <c r="H27" s="159"/>
      <c r="I27" s="159"/>
      <c r="J27" s="159"/>
      <c r="K27" s="159"/>
      <c r="L27" s="138"/>
      <c r="M27" s="481" t="s">
        <v>1559</v>
      </c>
      <c r="N27" s="180"/>
      <c r="O27" s="180"/>
      <c r="P27" s="180"/>
      <c r="Q27" s="183"/>
      <c r="R27" s="167"/>
      <c r="S27" s="523">
        <v>210000000</v>
      </c>
      <c r="T27" s="167"/>
      <c r="U27" s="141"/>
      <c r="V27" s="141"/>
      <c r="W27" s="141"/>
      <c r="X27" s="141"/>
      <c r="Y27" s="141"/>
      <c r="Z27" s="141"/>
      <c r="AA27" s="142"/>
      <c r="AB27" s="138"/>
      <c r="AC27" s="168"/>
      <c r="AD27" s="166"/>
      <c r="AE27" s="143"/>
      <c r="AF27" s="144"/>
      <c r="AG27" s="178"/>
    </row>
    <row r="28" spans="1:33" s="17" customFormat="1" ht="15" customHeight="1">
      <c r="A28" s="138"/>
      <c r="B28" s="138"/>
      <c r="C28" s="136"/>
      <c r="D28" s="138"/>
      <c r="E28" s="136"/>
      <c r="F28" s="136"/>
      <c r="G28" s="138"/>
      <c r="H28" s="135"/>
      <c r="I28" s="135"/>
      <c r="J28" s="135"/>
      <c r="K28" s="135"/>
      <c r="L28" s="161"/>
      <c r="M28" s="481" t="s">
        <v>1560</v>
      </c>
      <c r="N28" s="180"/>
      <c r="O28" s="180"/>
      <c r="P28" s="180"/>
      <c r="Q28" s="182"/>
      <c r="R28" s="164"/>
      <c r="S28" s="523">
        <v>100000000</v>
      </c>
      <c r="T28" s="164"/>
      <c r="U28" s="136"/>
      <c r="V28" s="136"/>
      <c r="W28" s="136"/>
      <c r="X28" s="136"/>
      <c r="Y28" s="136"/>
      <c r="Z28" s="136"/>
      <c r="AA28" s="136"/>
      <c r="AB28" s="161"/>
      <c r="AC28" s="165"/>
      <c r="AD28" s="162"/>
      <c r="AE28" s="136"/>
      <c r="AF28" s="137"/>
      <c r="AG28" s="178"/>
    </row>
    <row r="29" spans="1:33" s="17" customFormat="1" ht="15" customHeight="1">
      <c r="A29" s="138"/>
      <c r="B29" s="138"/>
      <c r="C29" s="138"/>
      <c r="D29" s="138"/>
      <c r="E29" s="138"/>
      <c r="F29" s="138"/>
      <c r="G29" s="138"/>
      <c r="H29" s="159"/>
      <c r="I29" s="159"/>
      <c r="J29" s="159"/>
      <c r="K29" s="159"/>
      <c r="L29" s="138"/>
      <c r="M29" s="482" t="s">
        <v>1575</v>
      </c>
      <c r="N29" s="483"/>
      <c r="O29" s="483"/>
      <c r="P29" s="483"/>
      <c r="Q29" s="484"/>
      <c r="R29" s="485"/>
      <c r="S29" s="524">
        <v>202000000</v>
      </c>
      <c r="T29" s="167"/>
      <c r="U29" s="141"/>
      <c r="V29" s="141"/>
      <c r="W29" s="141"/>
      <c r="X29" s="141"/>
      <c r="Y29" s="141"/>
      <c r="Z29" s="141"/>
      <c r="AA29" s="142"/>
      <c r="AB29" s="138"/>
      <c r="AC29" s="168"/>
      <c r="AD29" s="166"/>
      <c r="AE29" s="143"/>
      <c r="AF29" s="153"/>
      <c r="AG29" s="178"/>
    </row>
    <row r="30" spans="1:33" s="17" customFormat="1" ht="15" customHeight="1">
      <c r="A30" s="138"/>
      <c r="B30" s="138"/>
      <c r="C30" s="138" t="s">
        <v>1738</v>
      </c>
      <c r="D30" s="138"/>
      <c r="E30" s="138"/>
      <c r="F30" s="138" t="s">
        <v>1739</v>
      </c>
      <c r="G30" s="138" t="s">
        <v>1737</v>
      </c>
      <c r="H30" s="159"/>
      <c r="I30" s="159"/>
      <c r="J30" s="159"/>
      <c r="K30" s="159"/>
      <c r="L30" s="138"/>
      <c r="M30" s="482" t="s">
        <v>1576</v>
      </c>
      <c r="N30" s="483"/>
      <c r="O30" s="483"/>
      <c r="P30" s="483"/>
      <c r="Q30" s="484"/>
      <c r="R30" s="485"/>
      <c r="S30" s="524">
        <v>112000000</v>
      </c>
      <c r="T30" s="167"/>
      <c r="U30" s="141">
        <v>70000000</v>
      </c>
      <c r="V30" s="478">
        <f>U30/S30</f>
        <v>0.625</v>
      </c>
      <c r="W30" s="141"/>
      <c r="X30" s="141"/>
      <c r="Y30" s="141"/>
      <c r="Z30" s="141"/>
      <c r="AA30" s="142"/>
      <c r="AB30" s="138"/>
      <c r="AC30" s="168"/>
      <c r="AD30" s="166"/>
      <c r="AE30" s="143"/>
      <c r="AF30" s="153"/>
      <c r="AG30" s="178"/>
    </row>
    <row r="31" spans="1:33" s="17" customFormat="1" ht="15" customHeight="1">
      <c r="A31" s="138"/>
      <c r="B31" s="138"/>
      <c r="C31" s="136"/>
      <c r="D31" s="138"/>
      <c r="E31" s="136"/>
      <c r="F31" s="136"/>
      <c r="G31" s="138"/>
      <c r="H31" s="135"/>
      <c r="I31" s="135"/>
      <c r="J31" s="135"/>
      <c r="K31" s="135"/>
      <c r="L31" s="161"/>
      <c r="M31" s="481" t="s">
        <v>1561</v>
      </c>
      <c r="N31" s="180"/>
      <c r="O31" s="180"/>
      <c r="P31" s="180"/>
      <c r="Q31" s="182"/>
      <c r="R31" s="164"/>
      <c r="S31" s="523">
        <v>10914629</v>
      </c>
      <c r="T31" s="164"/>
      <c r="U31" s="136"/>
      <c r="V31" s="136"/>
      <c r="W31" s="136"/>
      <c r="X31" s="136"/>
      <c r="Y31" s="136"/>
      <c r="Z31" s="136"/>
      <c r="AA31" s="136"/>
      <c r="AB31" s="161"/>
      <c r="AC31" s="165"/>
      <c r="AD31" s="162"/>
      <c r="AE31" s="136"/>
      <c r="AF31" s="137"/>
      <c r="AG31" s="178"/>
    </row>
    <row r="32" spans="1:33" s="17" customFormat="1" ht="15" customHeight="1">
      <c r="A32" s="138"/>
      <c r="B32" s="138"/>
      <c r="C32" s="136"/>
      <c r="D32" s="138"/>
      <c r="E32" s="136"/>
      <c r="F32" s="136"/>
      <c r="G32" s="138"/>
      <c r="H32" s="135"/>
      <c r="I32" s="135"/>
      <c r="J32" s="135"/>
      <c r="K32" s="135"/>
      <c r="L32" s="161"/>
      <c r="M32" s="481" t="s">
        <v>1562</v>
      </c>
      <c r="N32" s="180"/>
      <c r="O32" s="136"/>
      <c r="P32" s="136"/>
      <c r="Q32" s="182"/>
      <c r="R32" s="164"/>
      <c r="S32" s="523">
        <v>19418000</v>
      </c>
      <c r="T32" s="164"/>
      <c r="U32" s="136"/>
      <c r="V32" s="136"/>
      <c r="W32" s="136"/>
      <c r="X32" s="136"/>
      <c r="Y32" s="136"/>
      <c r="Z32" s="136"/>
      <c r="AA32" s="136"/>
      <c r="AB32" s="161"/>
      <c r="AC32" s="165"/>
      <c r="AD32" s="162"/>
      <c r="AE32" s="136"/>
      <c r="AF32" s="137"/>
      <c r="AG32" s="178"/>
    </row>
    <row r="33" spans="1:33" s="17" customFormat="1" ht="15" customHeight="1">
      <c r="A33" s="138"/>
      <c r="B33" s="138"/>
      <c r="C33" s="136"/>
      <c r="D33" s="138"/>
      <c r="E33" s="136"/>
      <c r="F33" s="136"/>
      <c r="G33" s="138"/>
      <c r="H33" s="135"/>
      <c r="I33" s="135"/>
      <c r="J33" s="135"/>
      <c r="K33" s="135"/>
      <c r="L33" s="161"/>
      <c r="M33" s="481" t="s">
        <v>1563</v>
      </c>
      <c r="N33" s="161"/>
      <c r="O33" s="136"/>
      <c r="P33" s="136"/>
      <c r="Q33" s="182"/>
      <c r="R33" s="164"/>
      <c r="S33" s="523">
        <v>380000000</v>
      </c>
      <c r="T33" s="164"/>
      <c r="U33" s="136"/>
      <c r="V33" s="136"/>
      <c r="W33" s="136"/>
      <c r="X33" s="136"/>
      <c r="Y33" s="136"/>
      <c r="Z33" s="136"/>
      <c r="AA33" s="136"/>
      <c r="AB33" s="161"/>
      <c r="AC33" s="165"/>
      <c r="AD33" s="162"/>
      <c r="AE33" s="136"/>
      <c r="AF33" s="137"/>
      <c r="AG33" s="178"/>
    </row>
    <row r="34" spans="1:33" s="17" customFormat="1" ht="15" customHeight="1">
      <c r="A34" s="138"/>
      <c r="B34" s="138"/>
      <c r="C34" s="138"/>
      <c r="D34" s="138"/>
      <c r="E34" s="138"/>
      <c r="F34" s="138"/>
      <c r="G34" s="138"/>
      <c r="H34" s="159"/>
      <c r="I34" s="159"/>
      <c r="J34" s="159"/>
      <c r="K34" s="159"/>
      <c r="L34" s="138"/>
      <c r="M34" s="481" t="s">
        <v>1564</v>
      </c>
      <c r="N34" s="138"/>
      <c r="O34" s="140"/>
      <c r="P34" s="140"/>
      <c r="Q34" s="183"/>
      <c r="R34" s="167"/>
      <c r="S34" s="523">
        <v>615386200</v>
      </c>
      <c r="T34" s="167"/>
      <c r="U34" s="141"/>
      <c r="V34" s="141"/>
      <c r="W34" s="141"/>
      <c r="X34" s="141"/>
      <c r="Y34" s="141"/>
      <c r="Z34" s="141"/>
      <c r="AA34" s="142"/>
      <c r="AB34" s="138"/>
      <c r="AC34" s="168"/>
      <c r="AD34" s="166"/>
      <c r="AE34" s="143"/>
      <c r="AF34" s="144"/>
      <c r="AG34" s="178"/>
    </row>
    <row r="35" spans="1:33" s="17" customFormat="1" ht="15" customHeight="1">
      <c r="A35" s="138"/>
      <c r="B35" s="138"/>
      <c r="C35" s="136"/>
      <c r="D35" s="138"/>
      <c r="E35" s="136"/>
      <c r="F35" s="136"/>
      <c r="G35" s="138"/>
      <c r="H35" s="135"/>
      <c r="I35" s="135"/>
      <c r="J35" s="135"/>
      <c r="K35" s="135"/>
      <c r="L35" s="161"/>
      <c r="M35" s="481" t="s">
        <v>1565</v>
      </c>
      <c r="N35" s="161"/>
      <c r="O35" s="136"/>
      <c r="P35" s="136"/>
      <c r="Q35" s="182"/>
      <c r="R35" s="164"/>
      <c r="S35" s="523">
        <v>219582000</v>
      </c>
      <c r="T35" s="164"/>
      <c r="U35" s="136"/>
      <c r="V35" s="136"/>
      <c r="W35" s="136"/>
      <c r="X35" s="136"/>
      <c r="Y35" s="136"/>
      <c r="Z35" s="136"/>
      <c r="AA35" s="136"/>
      <c r="AB35" s="161"/>
      <c r="AC35" s="165"/>
      <c r="AD35" s="162"/>
      <c r="AE35" s="136"/>
      <c r="AF35" s="137"/>
      <c r="AG35" s="178"/>
    </row>
    <row r="36" spans="1:33" s="17" customFormat="1" ht="15" customHeight="1">
      <c r="A36" s="138"/>
      <c r="B36" s="138"/>
      <c r="C36" s="136"/>
      <c r="D36" s="138"/>
      <c r="E36" s="136"/>
      <c r="F36" s="136"/>
      <c r="G36" s="138"/>
      <c r="H36" s="135"/>
      <c r="I36" s="135"/>
      <c r="J36" s="135"/>
      <c r="K36" s="135"/>
      <c r="L36" s="161"/>
      <c r="M36" s="481" t="s">
        <v>1566</v>
      </c>
      <c r="N36" s="161"/>
      <c r="O36" s="136"/>
      <c r="P36" s="136"/>
      <c r="Q36" s="182"/>
      <c r="R36" s="164"/>
      <c r="S36" s="523">
        <v>26866000</v>
      </c>
      <c r="T36" s="164"/>
      <c r="U36" s="136"/>
      <c r="V36" s="136"/>
      <c r="W36" s="136"/>
      <c r="X36" s="136"/>
      <c r="Y36" s="136"/>
      <c r="Z36" s="136"/>
      <c r="AA36" s="136"/>
      <c r="AB36" s="161"/>
      <c r="AC36" s="165"/>
      <c r="AD36" s="162"/>
      <c r="AE36" s="136"/>
      <c r="AF36" s="137"/>
      <c r="AG36" s="178"/>
    </row>
    <row r="37" spans="1:33" s="17" customFormat="1" ht="15" customHeight="1">
      <c r="A37" s="138"/>
      <c r="B37" s="138"/>
      <c r="C37" s="136"/>
      <c r="D37" s="138"/>
      <c r="E37" s="136"/>
      <c r="F37" s="136"/>
      <c r="G37" s="138"/>
      <c r="H37" s="135"/>
      <c r="I37" s="135"/>
      <c r="J37" s="135"/>
      <c r="K37" s="135"/>
      <c r="L37" s="161"/>
      <c r="M37" s="481" t="s">
        <v>1567</v>
      </c>
      <c r="N37" s="161"/>
      <c r="O37" s="136"/>
      <c r="P37" s="136"/>
      <c r="Q37" s="182"/>
      <c r="R37" s="164"/>
      <c r="S37" s="523">
        <v>33600000</v>
      </c>
      <c r="T37" s="164"/>
      <c r="U37" s="136"/>
      <c r="V37" s="136"/>
      <c r="W37" s="136"/>
      <c r="X37" s="136"/>
      <c r="Y37" s="136"/>
      <c r="Z37" s="136"/>
      <c r="AA37" s="136"/>
      <c r="AB37" s="161"/>
      <c r="AC37" s="165"/>
      <c r="AD37" s="162"/>
      <c r="AE37" s="136"/>
      <c r="AF37" s="137"/>
      <c r="AG37" s="178"/>
    </row>
    <row r="38" spans="1:33" s="17" customFormat="1" ht="15" customHeight="1">
      <c r="A38" s="138"/>
      <c r="B38" s="138"/>
      <c r="C38" s="138"/>
      <c r="D38" s="138"/>
      <c r="E38" s="138"/>
      <c r="F38" s="138"/>
      <c r="G38" s="138"/>
      <c r="H38" s="159"/>
      <c r="I38" s="159"/>
      <c r="J38" s="159"/>
      <c r="K38" s="159"/>
      <c r="L38" s="138"/>
      <c r="M38" s="481" t="s">
        <v>1568</v>
      </c>
      <c r="N38" s="138"/>
      <c r="O38" s="140"/>
      <c r="P38" s="140"/>
      <c r="Q38" s="183"/>
      <c r="R38" s="167"/>
      <c r="S38" s="523">
        <v>242500000</v>
      </c>
      <c r="T38" s="167"/>
      <c r="U38" s="141"/>
      <c r="V38" s="141"/>
      <c r="W38" s="141"/>
      <c r="X38" s="141"/>
      <c r="Y38" s="141"/>
      <c r="Z38" s="141"/>
      <c r="AA38" s="142"/>
      <c r="AB38" s="138"/>
      <c r="AC38" s="168"/>
      <c r="AD38" s="166"/>
      <c r="AE38" s="143"/>
      <c r="AF38" s="144"/>
      <c r="AG38" s="178"/>
    </row>
    <row r="39" spans="1:33" s="17" customFormat="1" ht="15" customHeight="1">
      <c r="A39" s="138"/>
      <c r="B39" s="138"/>
      <c r="C39" s="136"/>
      <c r="D39" s="138"/>
      <c r="E39" s="136"/>
      <c r="F39" s="136"/>
      <c r="G39" s="161"/>
      <c r="H39" s="135"/>
      <c r="I39" s="135"/>
      <c r="J39" s="135"/>
      <c r="K39" s="135"/>
      <c r="L39" s="161"/>
      <c r="M39" s="481" t="s">
        <v>1569</v>
      </c>
      <c r="N39" s="161"/>
      <c r="O39" s="136"/>
      <c r="P39" s="136"/>
      <c r="Q39" s="182"/>
      <c r="R39" s="164"/>
      <c r="S39" s="523">
        <v>185000000</v>
      </c>
      <c r="T39" s="164"/>
      <c r="U39" s="136"/>
      <c r="V39" s="136"/>
      <c r="W39" s="136"/>
      <c r="X39" s="136"/>
      <c r="Y39" s="136"/>
      <c r="Z39" s="136"/>
      <c r="AA39" s="136"/>
      <c r="AB39" s="161"/>
      <c r="AC39" s="165"/>
      <c r="AD39" s="162"/>
      <c r="AE39" s="136"/>
      <c r="AF39" s="137"/>
      <c r="AG39" s="178"/>
    </row>
    <row r="40" spans="1:33" s="17" customFormat="1" ht="15" customHeight="1">
      <c r="A40" s="138"/>
      <c r="B40" s="138"/>
      <c r="C40" s="136"/>
      <c r="D40" s="138"/>
      <c r="E40" s="136"/>
      <c r="F40" s="136"/>
      <c r="G40" s="161"/>
      <c r="H40" s="135"/>
      <c r="I40" s="135"/>
      <c r="J40" s="135"/>
      <c r="K40" s="135"/>
      <c r="L40" s="161"/>
      <c r="M40" s="481" t="s">
        <v>1570</v>
      </c>
      <c r="N40" s="161"/>
      <c r="O40" s="136"/>
      <c r="P40" s="136"/>
      <c r="Q40" s="182"/>
      <c r="R40" s="164"/>
      <c r="S40" s="523">
        <v>20805400</v>
      </c>
      <c r="T40" s="164"/>
      <c r="U40" s="136"/>
      <c r="V40" s="136"/>
      <c r="W40" s="136"/>
      <c r="X40" s="136"/>
      <c r="Y40" s="136"/>
      <c r="Z40" s="136"/>
      <c r="AA40" s="136"/>
      <c r="AB40" s="161"/>
      <c r="AC40" s="165"/>
      <c r="AD40" s="162"/>
      <c r="AE40" s="136"/>
      <c r="AF40" s="137"/>
      <c r="AG40" s="178"/>
    </row>
    <row r="41" spans="1:33" s="17" customFormat="1" ht="15" customHeight="1">
      <c r="A41" s="138"/>
      <c r="B41" s="138"/>
      <c r="C41" s="138"/>
      <c r="D41" s="138"/>
      <c r="E41" s="138"/>
      <c r="F41" s="138"/>
      <c r="G41" s="138"/>
      <c r="H41" s="159"/>
      <c r="I41" s="159"/>
      <c r="J41" s="159"/>
      <c r="K41" s="159"/>
      <c r="L41" s="138"/>
      <c r="M41" s="481" t="s">
        <v>1571</v>
      </c>
      <c r="N41" s="138"/>
      <c r="O41" s="140"/>
      <c r="P41" s="140"/>
      <c r="Q41" s="183"/>
      <c r="R41" s="167"/>
      <c r="S41" s="523">
        <v>191600000</v>
      </c>
      <c r="T41" s="167"/>
      <c r="U41" s="141"/>
      <c r="V41" s="141"/>
      <c r="W41" s="141"/>
      <c r="X41" s="141"/>
      <c r="Y41" s="141"/>
      <c r="Z41" s="141"/>
      <c r="AA41" s="142"/>
      <c r="AB41" s="138"/>
      <c r="AC41" s="168"/>
      <c r="AD41" s="166"/>
      <c r="AE41" s="143"/>
      <c r="AF41" s="144"/>
      <c r="AG41" s="178"/>
    </row>
    <row r="42" spans="1:33" s="17" customFormat="1" ht="15" customHeight="1">
      <c r="A42" s="138"/>
      <c r="B42" s="138"/>
      <c r="C42" s="138"/>
      <c r="D42" s="138"/>
      <c r="E42" s="138"/>
      <c r="F42" s="138"/>
      <c r="G42" s="138"/>
      <c r="H42" s="159"/>
      <c r="I42" s="159"/>
      <c r="J42" s="159"/>
      <c r="K42" s="159"/>
      <c r="L42" s="138"/>
      <c r="M42" s="481" t="s">
        <v>1572</v>
      </c>
      <c r="N42" s="138"/>
      <c r="O42" s="140"/>
      <c r="P42" s="140"/>
      <c r="Q42" s="183"/>
      <c r="R42" s="167"/>
      <c r="S42" s="523">
        <v>20000000</v>
      </c>
      <c r="T42" s="167"/>
      <c r="U42" s="141"/>
      <c r="V42" s="141"/>
      <c r="W42" s="141"/>
      <c r="X42" s="141"/>
      <c r="Y42" s="141"/>
      <c r="Z42" s="141"/>
      <c r="AA42" s="142"/>
      <c r="AB42" s="138"/>
      <c r="AC42" s="168"/>
      <c r="AD42" s="166"/>
      <c r="AE42" s="143"/>
      <c r="AF42" s="138"/>
      <c r="AG42" s="178"/>
    </row>
    <row r="43" spans="1:33" s="17" customFormat="1" ht="15" customHeight="1">
      <c r="A43" s="138"/>
      <c r="B43" s="138"/>
      <c r="C43" s="136"/>
      <c r="D43" s="138"/>
      <c r="E43" s="136"/>
      <c r="F43" s="136"/>
      <c r="G43" s="161"/>
      <c r="H43" s="135"/>
      <c r="I43" s="135"/>
      <c r="J43" s="135"/>
      <c r="K43" s="135"/>
      <c r="L43" s="161"/>
      <c r="M43" s="481" t="s">
        <v>1573</v>
      </c>
      <c r="N43" s="161"/>
      <c r="O43" s="136"/>
      <c r="P43" s="136"/>
      <c r="Q43" s="182"/>
      <c r="R43" s="164"/>
      <c r="S43" s="523">
        <v>20000000</v>
      </c>
      <c r="T43" s="164"/>
      <c r="U43" s="136"/>
      <c r="V43" s="136"/>
      <c r="W43" s="136"/>
      <c r="X43" s="136"/>
      <c r="Y43" s="136"/>
      <c r="Z43" s="136"/>
      <c r="AA43" s="136"/>
      <c r="AB43" s="161"/>
      <c r="AC43" s="165"/>
      <c r="AD43" s="162"/>
      <c r="AE43" s="136"/>
      <c r="AF43" s="137"/>
      <c r="AG43" s="178"/>
    </row>
    <row r="44" spans="1:33" s="17" customFormat="1" ht="15" customHeight="1">
      <c r="A44" s="138"/>
      <c r="B44" s="138"/>
      <c r="C44" s="145"/>
      <c r="D44" s="138"/>
      <c r="E44" s="145"/>
      <c r="F44" s="145"/>
      <c r="G44" s="138"/>
      <c r="H44" s="160"/>
      <c r="I44" s="160"/>
      <c r="J44" s="160"/>
      <c r="K44" s="160"/>
      <c r="L44" s="138"/>
      <c r="M44" s="481" t="s">
        <v>1574</v>
      </c>
      <c r="N44" s="138"/>
      <c r="O44" s="146"/>
      <c r="P44" s="146"/>
      <c r="Q44" s="183"/>
      <c r="R44" s="167"/>
      <c r="S44" s="523">
        <v>29700000</v>
      </c>
      <c r="T44" s="167"/>
      <c r="U44" s="147"/>
      <c r="V44" s="147"/>
      <c r="W44" s="147"/>
      <c r="X44" s="147"/>
      <c r="Y44" s="147"/>
      <c r="Z44" s="147"/>
      <c r="AA44" s="148"/>
      <c r="AB44" s="138"/>
      <c r="AC44" s="168"/>
      <c r="AD44" s="166"/>
      <c r="AE44" s="149"/>
      <c r="AF44" s="150"/>
      <c r="AG44" s="178"/>
    </row>
    <row r="45" spans="1:33" s="116" customFormat="1" ht="15" customHeight="1">
      <c r="A45" s="138"/>
      <c r="B45" s="138"/>
      <c r="C45" s="136"/>
      <c r="D45" s="138"/>
      <c r="E45" s="138"/>
      <c r="F45" s="138"/>
      <c r="G45" s="138"/>
      <c r="H45" s="159"/>
      <c r="I45" s="159"/>
      <c r="J45" s="159"/>
      <c r="K45" s="159"/>
      <c r="L45" s="138"/>
      <c r="M45" s="166"/>
      <c r="N45" s="138"/>
      <c r="O45" s="140"/>
      <c r="P45" s="140"/>
      <c r="Q45" s="183"/>
      <c r="R45" s="167"/>
      <c r="S45" s="167"/>
      <c r="T45" s="167"/>
      <c r="U45" s="141"/>
      <c r="V45" s="141"/>
      <c r="W45" s="141"/>
      <c r="X45" s="141"/>
      <c r="Y45" s="141"/>
      <c r="Z45" s="141"/>
      <c r="AA45" s="142"/>
      <c r="AB45" s="138"/>
      <c r="AC45" s="168"/>
      <c r="AD45" s="166"/>
      <c r="AE45" s="143"/>
      <c r="AF45" s="144"/>
      <c r="AG45" s="178"/>
    </row>
    <row r="46" spans="1:33" s="116" customFormat="1" ht="15" customHeight="1">
      <c r="A46" s="138"/>
      <c r="B46" s="138"/>
      <c r="C46" s="136"/>
      <c r="D46" s="138"/>
      <c r="E46" s="138"/>
      <c r="F46" s="138"/>
      <c r="G46" s="138"/>
      <c r="H46" s="159"/>
      <c r="I46" s="159"/>
      <c r="J46" s="159"/>
      <c r="K46" s="159"/>
      <c r="L46" s="138"/>
      <c r="M46" s="166"/>
      <c r="N46" s="138"/>
      <c r="O46" s="140"/>
      <c r="P46" s="140"/>
      <c r="Q46" s="183"/>
      <c r="R46" s="167"/>
      <c r="S46" s="167"/>
      <c r="T46" s="167"/>
      <c r="U46" s="141"/>
      <c r="V46" s="141"/>
      <c r="W46" s="141"/>
      <c r="X46" s="141"/>
      <c r="Y46" s="141"/>
      <c r="Z46" s="141"/>
      <c r="AA46" s="142"/>
      <c r="AB46" s="138"/>
      <c r="AC46" s="168"/>
      <c r="AD46" s="166"/>
      <c r="AE46" s="143"/>
      <c r="AF46" s="144"/>
      <c r="AG46" s="178"/>
    </row>
    <row r="47" spans="1:33" s="116" customFormat="1" ht="15" customHeight="1">
      <c r="A47" s="138"/>
      <c r="B47" s="138"/>
      <c r="C47" s="136"/>
      <c r="D47" s="138"/>
      <c r="E47" s="136"/>
      <c r="F47" s="136"/>
      <c r="G47" s="161"/>
      <c r="H47" s="135"/>
      <c r="I47" s="135"/>
      <c r="J47" s="135"/>
      <c r="K47" s="135"/>
      <c r="L47" s="161"/>
      <c r="M47" s="162"/>
      <c r="N47" s="161"/>
      <c r="O47" s="136"/>
      <c r="P47" s="136"/>
      <c r="Q47" s="182"/>
      <c r="R47" s="164"/>
      <c r="S47" s="164"/>
      <c r="T47" s="164"/>
      <c r="U47" s="136"/>
      <c r="V47" s="136"/>
      <c r="W47" s="136"/>
      <c r="X47" s="136"/>
      <c r="Y47" s="136"/>
      <c r="Z47" s="136"/>
      <c r="AA47" s="136"/>
      <c r="AB47" s="161"/>
      <c r="AC47" s="165"/>
      <c r="AD47" s="162"/>
      <c r="AE47" s="136"/>
      <c r="AF47" s="137"/>
      <c r="AG47" s="178"/>
    </row>
    <row r="48" spans="1:33" s="116" customFormat="1" ht="15" customHeight="1">
      <c r="A48" s="138"/>
      <c r="B48" s="138"/>
      <c r="C48" s="136"/>
      <c r="D48" s="138"/>
      <c r="E48" s="136"/>
      <c r="F48" s="138"/>
      <c r="G48" s="138"/>
      <c r="H48" s="159"/>
      <c r="I48" s="159"/>
      <c r="J48" s="159"/>
      <c r="K48" s="159"/>
      <c r="L48" s="138"/>
      <c r="M48" s="166"/>
      <c r="N48" s="138"/>
      <c r="O48" s="140"/>
      <c r="P48" s="140"/>
      <c r="Q48" s="183"/>
      <c r="R48" s="167"/>
      <c r="S48" s="167"/>
      <c r="T48" s="167"/>
      <c r="U48" s="141"/>
      <c r="V48" s="141"/>
      <c r="W48" s="141"/>
      <c r="X48" s="141"/>
      <c r="Y48" s="141"/>
      <c r="Z48" s="141"/>
      <c r="AA48" s="142"/>
      <c r="AB48" s="138"/>
      <c r="AC48" s="168"/>
      <c r="AD48" s="166"/>
      <c r="AE48" s="143"/>
      <c r="AF48" s="144"/>
      <c r="AG48" s="178"/>
    </row>
    <row r="49" spans="1:33" s="116" customFormat="1" ht="15" customHeight="1">
      <c r="A49" s="138"/>
      <c r="B49" s="138"/>
      <c r="C49" s="136"/>
      <c r="D49" s="138"/>
      <c r="E49" s="136"/>
      <c r="F49" s="136"/>
      <c r="G49" s="161"/>
      <c r="H49" s="135"/>
      <c r="I49" s="135"/>
      <c r="J49" s="135"/>
      <c r="K49" s="135"/>
      <c r="L49" s="161"/>
      <c r="M49" s="162"/>
      <c r="N49" s="161"/>
      <c r="O49" s="136"/>
      <c r="P49" s="136"/>
      <c r="Q49" s="182"/>
      <c r="R49" s="164"/>
      <c r="S49" s="164"/>
      <c r="T49" s="164"/>
      <c r="U49" s="136"/>
      <c r="V49" s="136"/>
      <c r="W49" s="136"/>
      <c r="X49" s="136"/>
      <c r="Y49" s="136"/>
      <c r="Z49" s="136"/>
      <c r="AA49" s="136"/>
      <c r="AB49" s="161"/>
      <c r="AC49" s="165"/>
      <c r="AD49" s="162"/>
      <c r="AE49" s="136"/>
      <c r="AF49" s="137"/>
      <c r="AG49" s="178"/>
    </row>
    <row r="50" spans="1:33" s="116" customFormat="1" ht="15" customHeight="1">
      <c r="A50" s="138"/>
      <c r="B50" s="138"/>
      <c r="C50" s="138"/>
      <c r="D50" s="138"/>
      <c r="E50" s="138"/>
      <c r="F50" s="138"/>
      <c r="G50" s="138"/>
      <c r="H50" s="159"/>
      <c r="I50" s="159"/>
      <c r="J50" s="159"/>
      <c r="K50" s="159"/>
      <c r="L50" s="138"/>
      <c r="M50" s="166"/>
      <c r="N50" s="138"/>
      <c r="O50" s="151"/>
      <c r="P50" s="151"/>
      <c r="Q50" s="183"/>
      <c r="R50" s="167"/>
      <c r="S50" s="167"/>
      <c r="T50" s="167"/>
      <c r="U50" s="141"/>
      <c r="V50" s="141"/>
      <c r="W50" s="141"/>
      <c r="X50" s="141"/>
      <c r="Y50" s="141"/>
      <c r="Z50" s="141"/>
      <c r="AA50" s="142"/>
      <c r="AB50" s="138"/>
      <c r="AC50" s="168"/>
      <c r="AD50" s="166"/>
      <c r="AE50" s="152"/>
      <c r="AF50" s="153"/>
      <c r="AG50" s="178"/>
    </row>
    <row r="51" spans="1:33" s="116" customFormat="1" ht="15" customHeight="1">
      <c r="A51" s="138"/>
      <c r="B51" s="138"/>
      <c r="C51" s="136"/>
      <c r="D51" s="138"/>
      <c r="E51" s="136"/>
      <c r="F51" s="136"/>
      <c r="G51" s="161"/>
      <c r="H51" s="135"/>
      <c r="I51" s="135"/>
      <c r="J51" s="135"/>
      <c r="K51" s="135"/>
      <c r="L51" s="161"/>
      <c r="M51" s="162"/>
      <c r="N51" s="161"/>
      <c r="O51" s="136"/>
      <c r="P51" s="136"/>
      <c r="Q51" s="182"/>
      <c r="R51" s="164"/>
      <c r="S51" s="164"/>
      <c r="T51" s="164"/>
      <c r="U51" s="136"/>
      <c r="V51" s="136"/>
      <c r="W51" s="136"/>
      <c r="X51" s="136"/>
      <c r="Y51" s="136"/>
      <c r="Z51" s="136"/>
      <c r="AA51" s="136"/>
      <c r="AB51" s="161"/>
      <c r="AC51" s="165"/>
      <c r="AD51" s="162"/>
      <c r="AE51" s="136"/>
      <c r="AF51" s="137"/>
      <c r="AG51" s="178"/>
    </row>
    <row r="52" spans="1:33" s="116" customFormat="1" ht="15" customHeight="1">
      <c r="A52" s="138"/>
      <c r="B52" s="138"/>
      <c r="C52" s="145"/>
      <c r="D52" s="138"/>
      <c r="E52" s="145"/>
      <c r="F52" s="145"/>
      <c r="G52" s="138"/>
      <c r="H52" s="160"/>
      <c r="I52" s="160"/>
      <c r="J52" s="160"/>
      <c r="K52" s="160"/>
      <c r="L52" s="138"/>
      <c r="M52" s="166"/>
      <c r="N52" s="138"/>
      <c r="O52" s="146"/>
      <c r="P52" s="146"/>
      <c r="Q52" s="183"/>
      <c r="R52" s="167"/>
      <c r="S52" s="167"/>
      <c r="T52" s="167"/>
      <c r="U52" s="147"/>
      <c r="V52" s="147"/>
      <c r="W52" s="147"/>
      <c r="X52" s="147"/>
      <c r="Y52" s="141"/>
      <c r="Z52" s="147"/>
      <c r="AA52" s="148"/>
      <c r="AB52" s="138"/>
      <c r="AC52" s="168"/>
      <c r="AD52" s="166"/>
      <c r="AE52" s="149"/>
      <c r="AF52" s="150"/>
      <c r="AG52" s="178"/>
    </row>
    <row r="53" spans="1:33" s="116" customFormat="1" ht="15" customHeight="1">
      <c r="A53" s="138"/>
      <c r="B53" s="138"/>
      <c r="C53" s="138"/>
      <c r="D53" s="138"/>
      <c r="E53" s="138"/>
      <c r="F53" s="138"/>
      <c r="G53" s="138"/>
      <c r="H53" s="159"/>
      <c r="I53" s="159"/>
      <c r="J53" s="159"/>
      <c r="K53" s="159"/>
      <c r="L53" s="138"/>
      <c r="M53" s="166"/>
      <c r="N53" s="138"/>
      <c r="O53" s="140"/>
      <c r="P53" s="140"/>
      <c r="Q53" s="183"/>
      <c r="R53" s="167"/>
      <c r="S53" s="167"/>
      <c r="T53" s="167"/>
      <c r="U53" s="141"/>
      <c r="V53" s="141"/>
      <c r="W53" s="141"/>
      <c r="X53" s="141"/>
      <c r="Y53" s="141"/>
      <c r="Z53" s="141"/>
      <c r="AA53" s="142"/>
      <c r="AB53" s="138"/>
      <c r="AC53" s="168"/>
      <c r="AD53" s="166"/>
      <c r="AE53" s="143"/>
      <c r="AF53" s="144"/>
      <c r="AG53" s="178"/>
    </row>
    <row r="54" spans="1:33" s="116" customFormat="1" ht="15" customHeight="1">
      <c r="A54" s="138"/>
      <c r="B54" s="138"/>
      <c r="C54" s="138"/>
      <c r="D54" s="138"/>
      <c r="E54" s="138"/>
      <c r="F54" s="138"/>
      <c r="G54" s="138"/>
      <c r="H54" s="159"/>
      <c r="I54" s="159"/>
      <c r="J54" s="159"/>
      <c r="K54" s="159"/>
      <c r="L54" s="138"/>
      <c r="M54" s="166"/>
      <c r="N54" s="138"/>
      <c r="O54" s="140"/>
      <c r="P54" s="140"/>
      <c r="Q54" s="183"/>
      <c r="R54" s="167"/>
      <c r="S54" s="167"/>
      <c r="T54" s="167"/>
      <c r="U54" s="141"/>
      <c r="V54" s="141"/>
      <c r="W54" s="141"/>
      <c r="X54" s="141"/>
      <c r="Y54" s="141"/>
      <c r="Z54" s="141"/>
      <c r="AA54" s="142"/>
      <c r="AB54" s="138"/>
      <c r="AC54" s="168"/>
      <c r="AD54" s="166"/>
      <c r="AE54" s="143"/>
      <c r="AF54" s="144"/>
      <c r="AG54" s="178"/>
    </row>
    <row r="55" spans="1:33" s="116" customFormat="1" ht="15" customHeight="1">
      <c r="A55" s="138"/>
      <c r="B55" s="138"/>
      <c r="C55" s="138"/>
      <c r="D55" s="138"/>
      <c r="E55" s="138"/>
      <c r="F55" s="138"/>
      <c r="G55" s="138"/>
      <c r="H55" s="159"/>
      <c r="I55" s="159"/>
      <c r="J55" s="159"/>
      <c r="K55" s="159"/>
      <c r="L55" s="138"/>
      <c r="M55" s="166"/>
      <c r="N55" s="138"/>
      <c r="O55" s="140"/>
      <c r="P55" s="140"/>
      <c r="Q55" s="183"/>
      <c r="R55" s="167"/>
      <c r="S55" s="167"/>
      <c r="T55" s="167"/>
      <c r="U55" s="141"/>
      <c r="V55" s="141"/>
      <c r="W55" s="141"/>
      <c r="X55" s="141"/>
      <c r="Y55" s="141"/>
      <c r="Z55" s="141"/>
      <c r="AA55" s="142"/>
      <c r="AB55" s="138"/>
      <c r="AC55" s="168"/>
      <c r="AD55" s="166"/>
      <c r="AE55" s="143"/>
      <c r="AF55" s="144"/>
      <c r="AG55" s="178"/>
    </row>
    <row r="56" spans="1:33" s="116" customFormat="1" ht="15" customHeight="1">
      <c r="A56" s="138"/>
      <c r="B56" s="138"/>
      <c r="C56" s="138"/>
      <c r="D56" s="138"/>
      <c r="E56" s="138"/>
      <c r="F56" s="138"/>
      <c r="G56" s="138"/>
      <c r="H56" s="159"/>
      <c r="I56" s="159"/>
      <c r="J56" s="159"/>
      <c r="K56" s="159"/>
      <c r="L56" s="161"/>
      <c r="M56" s="162"/>
      <c r="N56" s="161"/>
      <c r="O56" s="140"/>
      <c r="P56" s="140"/>
      <c r="Q56" s="184"/>
      <c r="R56" s="164"/>
      <c r="S56" s="164"/>
      <c r="T56" s="164"/>
      <c r="U56" s="141"/>
      <c r="V56" s="141"/>
      <c r="W56" s="141"/>
      <c r="X56" s="141"/>
      <c r="Y56" s="141"/>
      <c r="Z56" s="141"/>
      <c r="AA56" s="142"/>
      <c r="AB56" s="161"/>
      <c r="AC56" s="165"/>
      <c r="AD56" s="162"/>
      <c r="AE56" s="143"/>
      <c r="AF56" s="144"/>
      <c r="AG56" s="178"/>
    </row>
    <row r="57" spans="1:33" s="116" customFormat="1" ht="15" customHeight="1">
      <c r="A57" s="138"/>
      <c r="B57" s="138"/>
      <c r="C57" s="138"/>
      <c r="D57" s="138"/>
      <c r="E57" s="138"/>
      <c r="F57" s="138"/>
      <c r="G57" s="138"/>
      <c r="H57" s="159"/>
      <c r="I57" s="159"/>
      <c r="J57" s="159"/>
      <c r="K57" s="159"/>
      <c r="L57" s="161"/>
      <c r="M57" s="162"/>
      <c r="N57" s="161"/>
      <c r="O57" s="140"/>
      <c r="P57" s="140"/>
      <c r="Q57" s="184"/>
      <c r="R57" s="164"/>
      <c r="S57" s="164"/>
      <c r="T57" s="164"/>
      <c r="U57" s="141"/>
      <c r="V57" s="141"/>
      <c r="W57" s="141"/>
      <c r="X57" s="141"/>
      <c r="Y57" s="141"/>
      <c r="Z57" s="141"/>
      <c r="AA57" s="142"/>
      <c r="AB57" s="161"/>
      <c r="AC57" s="165"/>
      <c r="AD57" s="162"/>
      <c r="AE57" s="143"/>
      <c r="AF57" s="144"/>
      <c r="AG57" s="178"/>
    </row>
    <row r="58" spans="1:33" s="116" customFormat="1" ht="15" customHeight="1">
      <c r="A58" s="138"/>
      <c r="B58" s="138"/>
      <c r="C58" s="138"/>
      <c r="D58" s="138"/>
      <c r="E58" s="138"/>
      <c r="F58" s="138"/>
      <c r="G58" s="138"/>
      <c r="H58" s="159"/>
      <c r="I58" s="159"/>
      <c r="J58" s="159"/>
      <c r="K58" s="159"/>
      <c r="L58" s="161"/>
      <c r="M58" s="162"/>
      <c r="N58" s="161"/>
      <c r="O58" s="140"/>
      <c r="P58" s="140"/>
      <c r="Q58" s="184"/>
      <c r="R58" s="164"/>
      <c r="S58" s="164"/>
      <c r="T58" s="164"/>
      <c r="U58" s="141"/>
      <c r="V58" s="141"/>
      <c r="W58" s="141"/>
      <c r="X58" s="141"/>
      <c r="Y58" s="141"/>
      <c r="Z58" s="141"/>
      <c r="AA58" s="142"/>
      <c r="AB58" s="161"/>
      <c r="AC58" s="165"/>
      <c r="AD58" s="162"/>
      <c r="AE58" s="143"/>
      <c r="AF58" s="144"/>
      <c r="AG58" s="178"/>
    </row>
    <row r="59" spans="1:33" s="116" customFormat="1" ht="15" customHeight="1">
      <c r="A59" s="138"/>
      <c r="B59" s="138"/>
      <c r="C59" s="138"/>
      <c r="D59" s="138"/>
      <c r="E59" s="138"/>
      <c r="F59" s="138"/>
      <c r="G59" s="138"/>
      <c r="H59" s="159"/>
      <c r="I59" s="159"/>
      <c r="J59" s="159"/>
      <c r="K59" s="159"/>
      <c r="L59" s="161"/>
      <c r="M59" s="162"/>
      <c r="N59" s="161"/>
      <c r="O59" s="140"/>
      <c r="P59" s="140"/>
      <c r="Q59" s="184"/>
      <c r="R59" s="164"/>
      <c r="S59" s="164"/>
      <c r="T59" s="164"/>
      <c r="U59" s="141"/>
      <c r="V59" s="141"/>
      <c r="W59" s="141"/>
      <c r="X59" s="141"/>
      <c r="Y59" s="141"/>
      <c r="Z59" s="141"/>
      <c r="AA59" s="142"/>
      <c r="AB59" s="161"/>
      <c r="AC59" s="165"/>
      <c r="AD59" s="162"/>
      <c r="AE59" s="143"/>
      <c r="AF59" s="144"/>
      <c r="AG59" s="178"/>
    </row>
    <row r="60" spans="1:33" s="116" customFormat="1" ht="15" customHeight="1">
      <c r="A60" s="138"/>
      <c r="B60" s="138"/>
      <c r="C60" s="138"/>
      <c r="D60" s="138"/>
      <c r="E60" s="138"/>
      <c r="F60" s="138"/>
      <c r="G60" s="138"/>
      <c r="H60" s="159"/>
      <c r="I60" s="159"/>
      <c r="J60" s="159"/>
      <c r="K60" s="159"/>
      <c r="L60" s="161"/>
      <c r="M60" s="162"/>
      <c r="N60" s="161"/>
      <c r="O60" s="140"/>
      <c r="P60" s="140"/>
      <c r="Q60" s="184"/>
      <c r="R60" s="164"/>
      <c r="S60" s="164"/>
      <c r="T60" s="164"/>
      <c r="U60" s="141"/>
      <c r="V60" s="141"/>
      <c r="W60" s="141"/>
      <c r="X60" s="141"/>
      <c r="Y60" s="141"/>
      <c r="Z60" s="141"/>
      <c r="AA60" s="142"/>
      <c r="AB60" s="161"/>
      <c r="AC60" s="165"/>
      <c r="AD60" s="162"/>
      <c r="AE60" s="143"/>
      <c r="AF60" s="144"/>
      <c r="AG60" s="178"/>
    </row>
    <row r="61" spans="1:33" s="116" customFormat="1" ht="15" customHeight="1">
      <c r="A61" s="138"/>
      <c r="B61" s="138"/>
      <c r="C61" s="138"/>
      <c r="D61" s="138"/>
      <c r="E61" s="138"/>
      <c r="F61" s="138"/>
      <c r="G61" s="138"/>
      <c r="H61" s="159"/>
      <c r="I61" s="159"/>
      <c r="J61" s="159"/>
      <c r="K61" s="159"/>
      <c r="L61" s="161"/>
      <c r="M61" s="162"/>
      <c r="N61" s="161"/>
      <c r="O61" s="140"/>
      <c r="P61" s="140"/>
      <c r="Q61" s="184"/>
      <c r="R61" s="164"/>
      <c r="S61" s="164"/>
      <c r="T61" s="164"/>
      <c r="U61" s="141"/>
      <c r="V61" s="141"/>
      <c r="W61" s="141"/>
      <c r="X61" s="141"/>
      <c r="Y61" s="141"/>
      <c r="Z61" s="141"/>
      <c r="AA61" s="142"/>
      <c r="AB61" s="161"/>
      <c r="AC61" s="165"/>
      <c r="AD61" s="162"/>
      <c r="AE61" s="143"/>
      <c r="AF61" s="144"/>
      <c r="AG61" s="178"/>
    </row>
    <row r="62" spans="1:33" s="116" customFormat="1" ht="15" customHeight="1">
      <c r="A62" s="138"/>
      <c r="B62" s="138"/>
      <c r="C62" s="138"/>
      <c r="D62" s="138"/>
      <c r="E62" s="138"/>
      <c r="F62" s="138"/>
      <c r="G62" s="138"/>
      <c r="H62" s="159"/>
      <c r="I62" s="159"/>
      <c r="J62" s="159"/>
      <c r="K62" s="159"/>
      <c r="L62" s="161"/>
      <c r="M62" s="162"/>
      <c r="N62" s="161"/>
      <c r="O62" s="140"/>
      <c r="P62" s="140"/>
      <c r="Q62" s="184"/>
      <c r="R62" s="164"/>
      <c r="S62" s="164"/>
      <c r="T62" s="164"/>
      <c r="U62" s="141"/>
      <c r="V62" s="141"/>
      <c r="W62" s="141"/>
      <c r="X62" s="141"/>
      <c r="Y62" s="141"/>
      <c r="Z62" s="141"/>
      <c r="AA62" s="142"/>
      <c r="AB62" s="161"/>
      <c r="AC62" s="165"/>
      <c r="AD62" s="162"/>
      <c r="AE62" s="143"/>
      <c r="AF62" s="144"/>
      <c r="AG62" s="178"/>
    </row>
    <row r="63" spans="1:33" s="116" customFormat="1" ht="15" customHeight="1">
      <c r="A63" s="138"/>
      <c r="B63" s="138"/>
      <c r="C63" s="138"/>
      <c r="D63" s="138"/>
      <c r="E63" s="138"/>
      <c r="F63" s="138"/>
      <c r="G63" s="138"/>
      <c r="H63" s="159"/>
      <c r="I63" s="159"/>
      <c r="J63" s="159"/>
      <c r="K63" s="159"/>
      <c r="L63" s="161"/>
      <c r="M63" s="162"/>
      <c r="N63" s="161"/>
      <c r="O63" s="140"/>
      <c r="P63" s="140"/>
      <c r="Q63" s="184"/>
      <c r="R63" s="164"/>
      <c r="S63" s="164"/>
      <c r="T63" s="164"/>
      <c r="U63" s="141"/>
      <c r="V63" s="141"/>
      <c r="W63" s="141"/>
      <c r="X63" s="141"/>
      <c r="Y63" s="141"/>
      <c r="Z63" s="141"/>
      <c r="AA63" s="142"/>
      <c r="AB63" s="161"/>
      <c r="AC63" s="165"/>
      <c r="AD63" s="162"/>
      <c r="AE63" s="143"/>
      <c r="AF63" s="144"/>
      <c r="AG63" s="178"/>
    </row>
    <row r="64" spans="1:33" s="116" customFormat="1" ht="15" customHeight="1">
      <c r="A64" s="138"/>
      <c r="B64" s="138"/>
      <c r="C64" s="138"/>
      <c r="D64" s="138"/>
      <c r="E64" s="136"/>
      <c r="F64" s="136"/>
      <c r="G64" s="138"/>
      <c r="H64" s="135"/>
      <c r="I64" s="135"/>
      <c r="J64" s="135"/>
      <c r="K64" s="135"/>
      <c r="L64" s="161"/>
      <c r="M64" s="162"/>
      <c r="N64" s="161"/>
      <c r="O64" s="136"/>
      <c r="P64" s="136"/>
      <c r="Q64" s="182"/>
      <c r="R64" s="164"/>
      <c r="S64" s="164"/>
      <c r="T64" s="164"/>
      <c r="U64" s="136"/>
      <c r="V64" s="136"/>
      <c r="W64" s="136"/>
      <c r="X64" s="136"/>
      <c r="Y64" s="136"/>
      <c r="Z64" s="136"/>
      <c r="AA64" s="136"/>
      <c r="AB64" s="161"/>
      <c r="AC64" s="165"/>
      <c r="AD64" s="162"/>
      <c r="AE64" s="136"/>
      <c r="AF64" s="137"/>
      <c r="AG64" s="178"/>
    </row>
    <row r="65" spans="1:33" s="116" customFormat="1" ht="15" customHeight="1">
      <c r="A65" s="138"/>
      <c r="B65" s="138"/>
      <c r="C65" s="138"/>
      <c r="D65" s="138"/>
      <c r="E65" s="138"/>
      <c r="F65" s="138"/>
      <c r="G65" s="169"/>
      <c r="H65" s="159"/>
      <c r="I65" s="159"/>
      <c r="J65" s="159"/>
      <c r="K65" s="159"/>
      <c r="L65" s="169"/>
      <c r="M65" s="170"/>
      <c r="N65" s="163"/>
      <c r="O65" s="140"/>
      <c r="P65" s="163"/>
      <c r="Q65" s="184"/>
      <c r="R65" s="171"/>
      <c r="S65" s="171"/>
      <c r="T65" s="171"/>
      <c r="U65" s="141"/>
      <c r="V65" s="141"/>
      <c r="W65" s="141"/>
      <c r="X65" s="141"/>
      <c r="Y65" s="141"/>
      <c r="Z65" s="141"/>
      <c r="AA65" s="142"/>
      <c r="AB65" s="169"/>
      <c r="AC65" s="169"/>
      <c r="AD65" s="170"/>
      <c r="AE65" s="143"/>
      <c r="AF65" s="144"/>
      <c r="AG65" s="178"/>
    </row>
    <row r="66" spans="1:33" s="116" customFormat="1" ht="15" customHeight="1">
      <c r="A66" s="138"/>
      <c r="B66" s="138"/>
      <c r="C66" s="138"/>
      <c r="D66" s="138"/>
      <c r="E66" s="138"/>
      <c r="F66" s="138"/>
      <c r="G66" s="169"/>
      <c r="H66" s="159"/>
      <c r="I66" s="159"/>
      <c r="J66" s="159"/>
      <c r="K66" s="159"/>
      <c r="L66" s="169"/>
      <c r="M66" s="170"/>
      <c r="N66" s="163"/>
      <c r="O66" s="140"/>
      <c r="P66" s="163"/>
      <c r="Q66" s="184"/>
      <c r="R66" s="171"/>
      <c r="S66" s="171"/>
      <c r="T66" s="171"/>
      <c r="U66" s="141"/>
      <c r="V66" s="141"/>
      <c r="W66" s="141"/>
      <c r="X66" s="141"/>
      <c r="Y66" s="141"/>
      <c r="Z66" s="141"/>
      <c r="AA66" s="142"/>
      <c r="AB66" s="169"/>
      <c r="AC66" s="169"/>
      <c r="AD66" s="170"/>
      <c r="AE66" s="143"/>
      <c r="AF66" s="144"/>
      <c r="AG66" s="178"/>
    </row>
    <row r="67" spans="1:33" s="116" customFormat="1" ht="15" customHeight="1">
      <c r="A67" s="138"/>
      <c r="B67" s="138"/>
      <c r="C67" s="138"/>
      <c r="D67" s="138"/>
      <c r="E67" s="138"/>
      <c r="F67" s="138"/>
      <c r="G67" s="138"/>
      <c r="H67" s="158"/>
      <c r="I67" s="158"/>
      <c r="J67" s="158"/>
      <c r="K67" s="158"/>
      <c r="L67" s="138"/>
      <c r="M67" s="166"/>
      <c r="N67" s="138"/>
      <c r="O67" s="139"/>
      <c r="P67" s="139"/>
      <c r="Q67" s="183"/>
      <c r="R67" s="167"/>
      <c r="S67" s="167"/>
      <c r="T67" s="167"/>
      <c r="U67" s="138"/>
      <c r="V67" s="138"/>
      <c r="W67" s="138"/>
      <c r="X67" s="138"/>
      <c r="Y67" s="138"/>
      <c r="Z67" s="138"/>
      <c r="AA67" s="138"/>
      <c r="AB67" s="138"/>
      <c r="AC67" s="168"/>
      <c r="AD67" s="166"/>
      <c r="AE67" s="138"/>
      <c r="AF67" s="138"/>
      <c r="AG67" s="178"/>
    </row>
    <row r="68" spans="1:33" s="116" customFormat="1" ht="15" customHeight="1">
      <c r="A68" s="138"/>
      <c r="B68" s="138"/>
      <c r="C68" s="138"/>
      <c r="D68" s="138"/>
      <c r="E68" s="138"/>
      <c r="F68" s="138"/>
      <c r="G68" s="138"/>
      <c r="H68" s="159"/>
      <c r="I68" s="159"/>
      <c r="J68" s="159"/>
      <c r="K68" s="159"/>
      <c r="L68" s="169"/>
      <c r="M68" s="170"/>
      <c r="N68" s="140"/>
      <c r="O68" s="140"/>
      <c r="P68" s="140"/>
      <c r="Q68" s="184"/>
      <c r="R68" s="171"/>
      <c r="S68" s="171"/>
      <c r="T68" s="171"/>
      <c r="U68" s="141"/>
      <c r="V68" s="141"/>
      <c r="W68" s="141"/>
      <c r="X68" s="141"/>
      <c r="Y68" s="141"/>
      <c r="Z68" s="141"/>
      <c r="AA68" s="142"/>
      <c r="AB68" s="169"/>
      <c r="AC68" s="169"/>
      <c r="AD68" s="170"/>
      <c r="AE68" s="143"/>
      <c r="AF68" s="144"/>
      <c r="AG68" s="178"/>
    </row>
    <row r="69" spans="1:33" s="116" customFormat="1" ht="15" customHeight="1">
      <c r="A69" s="138"/>
      <c r="B69" s="138"/>
      <c r="C69" s="138"/>
      <c r="D69" s="138"/>
      <c r="E69" s="138"/>
      <c r="F69" s="138"/>
      <c r="G69" s="138"/>
      <c r="H69" s="159"/>
      <c r="I69" s="159"/>
      <c r="J69" s="159"/>
      <c r="K69" s="159"/>
      <c r="L69" s="169"/>
      <c r="M69" s="170"/>
      <c r="N69" s="140"/>
      <c r="O69" s="140"/>
      <c r="P69" s="140"/>
      <c r="Q69" s="184"/>
      <c r="R69" s="171"/>
      <c r="S69" s="171"/>
      <c r="T69" s="171"/>
      <c r="U69" s="141"/>
      <c r="V69" s="141"/>
      <c r="W69" s="141"/>
      <c r="X69" s="141"/>
      <c r="Y69" s="141"/>
      <c r="Z69" s="141"/>
      <c r="AA69" s="142"/>
      <c r="AB69" s="169"/>
      <c r="AC69" s="169"/>
      <c r="AD69" s="170"/>
      <c r="AE69" s="143"/>
      <c r="AF69" s="144"/>
      <c r="AG69" s="178"/>
    </row>
    <row r="70" spans="1:33" ht="15" customHeight="1">
      <c r="H70" s="123"/>
      <c r="I70" s="123"/>
      <c r="J70" s="123"/>
      <c r="K70" s="123"/>
      <c r="Q70" s="185"/>
    </row>
    <row r="71" spans="1:33" ht="15" customHeight="1">
      <c r="H71" s="123"/>
      <c r="I71" s="123"/>
      <c r="J71" s="123"/>
      <c r="K71" s="123"/>
      <c r="Q71" s="185"/>
    </row>
    <row r="72" spans="1:33" ht="15" customHeight="1">
      <c r="H72" s="123"/>
      <c r="I72" s="123"/>
      <c r="J72" s="123"/>
      <c r="K72" s="123"/>
      <c r="Q72" s="185"/>
    </row>
    <row r="73" spans="1:33" ht="15" customHeight="1">
      <c r="H73" s="123"/>
      <c r="I73" s="123"/>
      <c r="J73" s="123"/>
      <c r="K73" s="123"/>
      <c r="Q73" s="185"/>
    </row>
    <row r="74" spans="1:33" ht="15" customHeight="1">
      <c r="H74" s="123"/>
      <c r="I74" s="123"/>
      <c r="J74" s="123"/>
      <c r="K74" s="123"/>
      <c r="Q74" s="185"/>
    </row>
    <row r="75" spans="1:33" ht="15" customHeight="1">
      <c r="Q75" s="185"/>
    </row>
    <row r="76" spans="1:33" ht="15" customHeight="1">
      <c r="Q76" s="185"/>
    </row>
    <row r="77" spans="1:33" ht="15" customHeight="1">
      <c r="Q77" s="185"/>
    </row>
    <row r="78" spans="1:33" ht="15" customHeight="1">
      <c r="Q78" s="185"/>
    </row>
    <row r="79" spans="1:33" ht="15" customHeight="1">
      <c r="Q79" s="185"/>
    </row>
    <row r="80" spans="1:33" ht="15" customHeight="1">
      <c r="Q80" s="185"/>
    </row>
    <row r="81" spans="17:17" ht="15" customHeight="1">
      <c r="Q81" s="185"/>
    </row>
    <row r="82" spans="17:17" ht="15" customHeight="1">
      <c r="Q82" s="185"/>
    </row>
    <row r="83" spans="17:17" ht="15" customHeight="1">
      <c r="Q83" s="185"/>
    </row>
    <row r="84" spans="17:17" ht="15" customHeight="1">
      <c r="Q84" s="185"/>
    </row>
    <row r="85" spans="17:17" ht="15" customHeight="1">
      <c r="Q85" s="185"/>
    </row>
    <row r="86" spans="17:17" ht="15" customHeight="1">
      <c r="Q86" s="185"/>
    </row>
    <row r="87" spans="17:17" ht="15" customHeight="1">
      <c r="Q87" s="185"/>
    </row>
    <row r="88" spans="17:17" ht="15" customHeight="1">
      <c r="Q88" s="185"/>
    </row>
    <row r="89" spans="17:17" ht="15" customHeight="1">
      <c r="Q89" s="185"/>
    </row>
    <row r="90" spans="17:17" ht="15" customHeight="1">
      <c r="Q90" s="185"/>
    </row>
    <row r="91" spans="17:17" ht="15" customHeight="1">
      <c r="Q91" s="185"/>
    </row>
    <row r="92" spans="17:17" ht="15" customHeight="1">
      <c r="Q92" s="185"/>
    </row>
    <row r="93" spans="17:17" ht="15" customHeight="1">
      <c r="Q93" s="185"/>
    </row>
    <row r="94" spans="17:17" ht="15" customHeight="1">
      <c r="Q94" s="185"/>
    </row>
    <row r="95" spans="17:17" ht="15" customHeight="1">
      <c r="Q95" s="185"/>
    </row>
    <row r="96" spans="17:17" ht="15" customHeight="1">
      <c r="Q96" s="185"/>
    </row>
    <row r="97" spans="17:17" ht="15" customHeight="1">
      <c r="Q97" s="185"/>
    </row>
    <row r="98" spans="17:17" ht="15" customHeight="1">
      <c r="Q98" s="185"/>
    </row>
    <row r="99" spans="17:17" ht="15" customHeight="1">
      <c r="Q99" s="185"/>
    </row>
    <row r="100" spans="17:17" ht="15" customHeight="1">
      <c r="Q100" s="185"/>
    </row>
    <row r="101" spans="17:17" ht="15" customHeight="1">
      <c r="Q101" s="185"/>
    </row>
    <row r="102" spans="17:17" ht="15" customHeight="1">
      <c r="Q102" s="185"/>
    </row>
    <row r="103" spans="17:17" ht="15" customHeight="1">
      <c r="Q103" s="185"/>
    </row>
    <row r="104" spans="17:17" ht="15" customHeight="1">
      <c r="Q104" s="185"/>
    </row>
    <row r="105" spans="17:17" ht="15" customHeight="1">
      <c r="Q105" s="185"/>
    </row>
    <row r="106" spans="17:17" ht="15" customHeight="1">
      <c r="Q106" s="185"/>
    </row>
    <row r="107" spans="17:17" ht="15" customHeight="1">
      <c r="Q107" s="185"/>
    </row>
    <row r="108" spans="17:17" ht="15" customHeight="1">
      <c r="Q108" s="185"/>
    </row>
    <row r="109" spans="17:17" ht="15" customHeight="1">
      <c r="Q109" s="185"/>
    </row>
    <row r="110" spans="17:17" ht="15" customHeight="1">
      <c r="Q110" s="185"/>
    </row>
    <row r="111" spans="17:17" ht="15" customHeight="1">
      <c r="Q111" s="185"/>
    </row>
    <row r="112" spans="17:17" ht="15" customHeight="1">
      <c r="Q112" s="185"/>
    </row>
    <row r="113" spans="17:17" ht="15" customHeight="1">
      <c r="Q113" s="185"/>
    </row>
    <row r="114" spans="17:17" ht="15" customHeight="1">
      <c r="Q114" s="185"/>
    </row>
    <row r="115" spans="17:17" ht="15" customHeight="1">
      <c r="Q115" s="185"/>
    </row>
    <row r="116" spans="17:17" ht="15" customHeight="1">
      <c r="Q116" s="185"/>
    </row>
    <row r="117" spans="17:17" ht="15" customHeight="1">
      <c r="Q117" s="185"/>
    </row>
    <row r="118" spans="17:17" ht="15" customHeight="1">
      <c r="Q118" s="185"/>
    </row>
    <row r="119" spans="17:17" ht="15" customHeight="1">
      <c r="Q119" s="185"/>
    </row>
    <row r="120" spans="17:17" ht="15" customHeight="1">
      <c r="Q120" s="185"/>
    </row>
    <row r="121" spans="17:17" ht="15" customHeight="1">
      <c r="Q121" s="185"/>
    </row>
    <row r="122" spans="17:17" ht="15" customHeight="1">
      <c r="Q122" s="185"/>
    </row>
    <row r="123" spans="17:17" ht="15" customHeight="1">
      <c r="Q123" s="185"/>
    </row>
    <row r="124" spans="17:17" ht="15" customHeight="1">
      <c r="Q124" s="185"/>
    </row>
    <row r="125" spans="17:17" ht="15" customHeight="1">
      <c r="Q125" s="185"/>
    </row>
    <row r="126" spans="17:17" ht="15" customHeight="1">
      <c r="Q126" s="185"/>
    </row>
    <row r="127" spans="17:17" ht="15" customHeight="1">
      <c r="Q127" s="185"/>
    </row>
    <row r="128" spans="17:17" ht="15" customHeight="1">
      <c r="Q128" s="185"/>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sheetData>
  <autoFilter ref="A6:AF69" xr:uid="{00000000-0009-0000-0000-000009000000}"/>
  <mergeCells count="2">
    <mergeCell ref="A1:AF1"/>
    <mergeCell ref="A2:M2"/>
  </mergeCells>
  <phoneticPr fontId="1" type="noConversion"/>
  <pageMargins left="0.39370078740157483" right="0.39370078740157483" top="0.39370078740157483" bottom="0.39370078740157483" header="0.39370078740157483" footer="0.39370078740157483"/>
  <pageSetup paperSize="9" scale="35" orientation="landscape"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B3:Q39"/>
  <sheetViews>
    <sheetView zoomScale="85" zoomScaleNormal="85" workbookViewId="0">
      <pane xSplit="4" ySplit="3" topLeftCell="E4" activePane="bottomRight" state="frozen"/>
      <selection activeCell="I99" sqref="I99"/>
      <selection pane="topRight" activeCell="I99" sqref="I99"/>
      <selection pane="bottomLeft" activeCell="I99" sqref="I99"/>
      <selection pane="bottomRight" activeCell="I99" sqref="I99"/>
    </sheetView>
  </sheetViews>
  <sheetFormatPr defaultRowHeight="16.5"/>
  <cols>
    <col min="4" max="4" width="61.375" customWidth="1"/>
    <col min="5" max="5" width="17.375" customWidth="1"/>
    <col min="6" max="6" width="14.375" customWidth="1"/>
    <col min="7" max="7" width="14.375" style="471" customWidth="1"/>
    <col min="8" max="10" width="10.25" style="472" customWidth="1"/>
    <col min="11" max="11" width="17.875" bestFit="1" customWidth="1"/>
    <col min="12" max="12" width="17.875" customWidth="1"/>
    <col min="13" max="13" width="13.625" bestFit="1" customWidth="1"/>
    <col min="16" max="16" width="92" bestFit="1" customWidth="1"/>
    <col min="17" max="17" width="22.875" bestFit="1" customWidth="1"/>
  </cols>
  <sheetData>
    <row r="3" spans="2:17" s="473" customFormat="1" ht="28.5" customHeight="1">
      <c r="B3" s="476" t="s">
        <v>1498</v>
      </c>
      <c r="C3" s="476" t="s">
        <v>1499</v>
      </c>
      <c r="D3" s="476" t="s">
        <v>1343</v>
      </c>
      <c r="E3" s="476" t="s">
        <v>1519</v>
      </c>
      <c r="F3" s="476" t="s">
        <v>1514</v>
      </c>
      <c r="G3" s="477" t="s">
        <v>1513</v>
      </c>
      <c r="H3" s="1007" t="s">
        <v>1515</v>
      </c>
      <c r="I3" s="1007"/>
      <c r="J3" s="477" t="s">
        <v>1502</v>
      </c>
      <c r="K3" s="476" t="s">
        <v>1500</v>
      </c>
      <c r="L3" s="476" t="s">
        <v>1517</v>
      </c>
      <c r="M3" s="476" t="s">
        <v>1509</v>
      </c>
      <c r="N3" s="476"/>
      <c r="O3" s="476"/>
      <c r="P3" s="476" t="s">
        <v>1496</v>
      </c>
      <c r="Q3" s="476" t="s">
        <v>1531</v>
      </c>
    </row>
    <row r="4" spans="2:17">
      <c r="B4">
        <v>1</v>
      </c>
      <c r="D4" t="s">
        <v>1495</v>
      </c>
      <c r="F4" s="471"/>
      <c r="G4" s="471">
        <v>29700000</v>
      </c>
      <c r="J4" s="472" t="s">
        <v>1321</v>
      </c>
      <c r="K4" t="s">
        <v>1501</v>
      </c>
      <c r="M4" s="471"/>
      <c r="P4" t="s">
        <v>1497</v>
      </c>
    </row>
    <row r="5" spans="2:17">
      <c r="B5">
        <v>2</v>
      </c>
      <c r="D5" t="s">
        <v>1503</v>
      </c>
      <c r="F5" s="471"/>
      <c r="G5" s="471">
        <v>242500000</v>
      </c>
      <c r="J5" s="472" t="s">
        <v>1321</v>
      </c>
      <c r="K5" t="s">
        <v>1504</v>
      </c>
      <c r="M5" s="471"/>
      <c r="P5" t="s">
        <v>1505</v>
      </c>
    </row>
    <row r="6" spans="2:17">
      <c r="B6">
        <v>3</v>
      </c>
      <c r="D6" t="s">
        <v>1506</v>
      </c>
      <c r="F6" s="471"/>
      <c r="M6" s="471"/>
      <c r="P6" t="s">
        <v>1507</v>
      </c>
    </row>
    <row r="7" spans="2:17" ht="33">
      <c r="B7">
        <v>4</v>
      </c>
      <c r="D7" t="s">
        <v>1508</v>
      </c>
      <c r="E7" t="s">
        <v>1533</v>
      </c>
      <c r="F7" s="471"/>
      <c r="G7" s="471">
        <v>49500000</v>
      </c>
      <c r="H7" s="472" t="s">
        <v>1530</v>
      </c>
      <c r="I7" s="472" t="s">
        <v>1528</v>
      </c>
      <c r="J7" s="472" t="s">
        <v>1512</v>
      </c>
      <c r="K7" t="s">
        <v>1501</v>
      </c>
      <c r="M7" s="471">
        <v>34650000</v>
      </c>
      <c r="P7" s="80" t="s">
        <v>1532</v>
      </c>
    </row>
    <row r="8" spans="2:17" ht="33">
      <c r="B8">
        <v>5</v>
      </c>
      <c r="D8" t="s">
        <v>1510</v>
      </c>
      <c r="F8" s="471">
        <v>1767000000</v>
      </c>
      <c r="G8" s="471">
        <v>380000000</v>
      </c>
      <c r="H8" s="472" t="s">
        <v>1516</v>
      </c>
      <c r="I8" s="472" t="s">
        <v>1528</v>
      </c>
      <c r="J8" s="472" t="s">
        <v>1511</v>
      </c>
      <c r="K8" t="s">
        <v>1504</v>
      </c>
      <c r="L8" s="472" t="s">
        <v>1534</v>
      </c>
      <c r="M8" s="471">
        <v>380000000</v>
      </c>
      <c r="P8" s="80" t="s">
        <v>1536</v>
      </c>
      <c r="Q8" t="s">
        <v>1535</v>
      </c>
    </row>
    <row r="9" spans="2:17">
      <c r="B9">
        <v>6</v>
      </c>
      <c r="D9" t="s">
        <v>1525</v>
      </c>
      <c r="E9" t="s">
        <v>1520</v>
      </c>
      <c r="F9" s="474">
        <v>737505076</v>
      </c>
      <c r="G9" s="474">
        <v>270000000</v>
      </c>
      <c r="H9" s="472" t="s">
        <v>1526</v>
      </c>
      <c r="I9" s="475">
        <f>G9/F9</f>
        <v>0.36609917516011781</v>
      </c>
      <c r="K9" t="s">
        <v>1518</v>
      </c>
      <c r="L9" t="s">
        <v>1524</v>
      </c>
      <c r="M9" s="471"/>
      <c r="P9" t="s">
        <v>1529</v>
      </c>
      <c r="Q9" t="s">
        <v>1527</v>
      </c>
    </row>
    <row r="10" spans="2:17">
      <c r="B10">
        <v>7</v>
      </c>
      <c r="D10" t="s">
        <v>1521</v>
      </c>
      <c r="F10" s="471"/>
      <c r="K10" t="s">
        <v>1518</v>
      </c>
      <c r="M10" s="471"/>
    </row>
    <row r="11" spans="2:17">
      <c r="B11">
        <v>8</v>
      </c>
      <c r="D11" t="s">
        <v>1522</v>
      </c>
      <c r="F11" s="471"/>
      <c r="K11" t="s">
        <v>1518</v>
      </c>
      <c r="M11" s="471"/>
    </row>
    <row r="12" spans="2:17">
      <c r="B12">
        <v>9</v>
      </c>
      <c r="D12" t="s">
        <v>1523</v>
      </c>
      <c r="F12" s="471"/>
      <c r="M12" s="471"/>
    </row>
    <row r="13" spans="2:17">
      <c r="B13">
        <v>10</v>
      </c>
      <c r="D13" t="s">
        <v>1537</v>
      </c>
      <c r="E13" t="s">
        <v>1538</v>
      </c>
      <c r="F13" s="471"/>
      <c r="I13" s="475">
        <v>0.21</v>
      </c>
      <c r="K13" t="s">
        <v>1539</v>
      </c>
      <c r="M13" s="471"/>
    </row>
    <row r="14" spans="2:17">
      <c r="B14">
        <v>11</v>
      </c>
      <c r="D14" t="s">
        <v>1540</v>
      </c>
      <c r="E14" t="s">
        <v>1541</v>
      </c>
      <c r="F14" s="471"/>
      <c r="G14" s="471">
        <v>191600000</v>
      </c>
      <c r="K14" t="s">
        <v>1542</v>
      </c>
      <c r="M14" s="471"/>
    </row>
    <row r="15" spans="2:17">
      <c r="B15">
        <v>12</v>
      </c>
      <c r="F15" s="471"/>
      <c r="M15" s="471"/>
    </row>
    <row r="16" spans="2:17">
      <c r="B16">
        <v>13</v>
      </c>
      <c r="F16" s="471"/>
      <c r="M16" s="471"/>
    </row>
    <row r="17" spans="2:13">
      <c r="B17">
        <v>14</v>
      </c>
      <c r="F17" s="471"/>
      <c r="M17" s="471"/>
    </row>
    <row r="18" spans="2:13">
      <c r="B18">
        <v>15</v>
      </c>
      <c r="F18" s="471"/>
      <c r="M18" s="471"/>
    </row>
    <row r="19" spans="2:13">
      <c r="B19">
        <v>16</v>
      </c>
      <c r="F19" s="471"/>
      <c r="M19" s="471"/>
    </row>
    <row r="20" spans="2:13">
      <c r="B20">
        <v>17</v>
      </c>
      <c r="F20" s="471"/>
      <c r="M20" s="471"/>
    </row>
    <row r="21" spans="2:13">
      <c r="B21">
        <v>18</v>
      </c>
      <c r="F21" s="471"/>
      <c r="M21" s="471"/>
    </row>
    <row r="22" spans="2:13">
      <c r="B22">
        <v>19</v>
      </c>
      <c r="F22" s="471"/>
      <c r="M22" s="471"/>
    </row>
    <row r="23" spans="2:13">
      <c r="B23">
        <v>20</v>
      </c>
      <c r="M23" s="471"/>
    </row>
    <row r="24" spans="2:13">
      <c r="B24">
        <v>21</v>
      </c>
      <c r="M24" s="471"/>
    </row>
    <row r="25" spans="2:13">
      <c r="B25">
        <v>22</v>
      </c>
      <c r="M25" s="471"/>
    </row>
    <row r="26" spans="2:13">
      <c r="B26">
        <v>23</v>
      </c>
      <c r="M26" s="471"/>
    </row>
    <row r="27" spans="2:13">
      <c r="B27">
        <v>24</v>
      </c>
      <c r="M27" s="471"/>
    </row>
    <row r="28" spans="2:13">
      <c r="B28">
        <v>25</v>
      </c>
      <c r="M28" s="471"/>
    </row>
    <row r="29" spans="2:13">
      <c r="B29">
        <v>26</v>
      </c>
      <c r="M29" s="471"/>
    </row>
    <row r="30" spans="2:13">
      <c r="B30">
        <v>27</v>
      </c>
      <c r="M30" s="471"/>
    </row>
    <row r="31" spans="2:13">
      <c r="B31">
        <v>28</v>
      </c>
      <c r="M31" s="471"/>
    </row>
    <row r="32" spans="2:13">
      <c r="B32">
        <v>29</v>
      </c>
      <c r="M32" s="471"/>
    </row>
    <row r="33" spans="2:13">
      <c r="B33">
        <v>30</v>
      </c>
      <c r="M33" s="471"/>
    </row>
    <row r="34" spans="2:13">
      <c r="B34">
        <v>31</v>
      </c>
      <c r="M34" s="471"/>
    </row>
    <row r="35" spans="2:13">
      <c r="B35">
        <v>32</v>
      </c>
      <c r="M35" s="471"/>
    </row>
    <row r="36" spans="2:13">
      <c r="B36">
        <v>33</v>
      </c>
      <c r="M36" s="471"/>
    </row>
    <row r="37" spans="2:13">
      <c r="B37">
        <v>34</v>
      </c>
      <c r="M37" s="471"/>
    </row>
    <row r="38" spans="2:13">
      <c r="M38" s="471"/>
    </row>
    <row r="39" spans="2:13">
      <c r="M39" s="471"/>
    </row>
  </sheetData>
  <autoFilter ref="B3:Q3" xr:uid="{00000000-0009-0000-0000-00000A000000}">
    <filterColumn colId="6" showButton="0"/>
    <sortState ref="B4:Q37">
      <sortCondition ref="B3"/>
    </sortState>
  </autoFilter>
  <mergeCells count="1">
    <mergeCell ref="H3:I3"/>
  </mergeCells>
  <phoneticPr fontId="1" type="noConversion"/>
  <pageMargins left="0.7" right="0.7" top="0.75" bottom="0.75" header="0.3" footer="0.3"/>
  <pageSetup paperSize="9" orientation="portrait" verticalDpi="30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AA221"/>
  <sheetViews>
    <sheetView view="pageBreakPreview" zoomScale="90" zoomScaleNormal="90" zoomScaleSheetLayoutView="90" workbookViewId="0">
      <pane xSplit="4" ySplit="4" topLeftCell="E116" activePane="bottomRight" state="frozen"/>
      <selection activeCell="I99" sqref="I99"/>
      <selection pane="topRight" activeCell="I99" sqref="I99"/>
      <selection pane="bottomLeft" activeCell="I99" sqref="I99"/>
      <selection pane="bottomRight" activeCell="I99" sqref="I99"/>
    </sheetView>
  </sheetViews>
  <sheetFormatPr defaultRowHeight="16.5" outlineLevelCol="3"/>
  <cols>
    <col min="1" max="1" width="1.625" style="329" customWidth="1"/>
    <col min="2" max="2" width="7.125" style="330" customWidth="1"/>
    <col min="3" max="3" width="3.75" style="330" customWidth="1"/>
    <col min="4" max="4" width="42" style="411" customWidth="1"/>
    <col min="5" max="5" width="8.625" style="343" customWidth="1"/>
    <col min="6" max="6" width="7" style="412" customWidth="1" outlineLevel="1"/>
    <col min="7" max="9" width="11" style="344" customWidth="1" outlineLevel="1"/>
    <col min="10" max="10" width="21.375" style="343" customWidth="1" outlineLevel="1"/>
    <col min="11" max="11" width="21.375" style="343" hidden="1" customWidth="1" outlineLevel="2"/>
    <col min="12" max="12" width="21.375" style="343" hidden="1" customWidth="1" outlineLevel="3"/>
    <col min="13" max="13" width="13" style="343" customWidth="1" outlineLevel="1" collapsed="1"/>
    <col min="14" max="14" width="12.125" style="411" customWidth="1" outlineLevel="1"/>
    <col min="15" max="15" width="7.25" style="411" customWidth="1" outlineLevel="1"/>
    <col min="16" max="16" width="11.5" style="411" customWidth="1" outlineLevel="1"/>
    <col min="17" max="17" width="16.5" style="411" customWidth="1" outlineLevel="1"/>
    <col min="18" max="18" width="10" style="343" customWidth="1" outlineLevel="1"/>
    <col min="19" max="19" width="8.5" style="343" customWidth="1" outlineLevel="1"/>
    <col min="20" max="22" width="6.625" style="411" hidden="1" customWidth="1" outlineLevel="3"/>
    <col min="23" max="25" width="6.625" style="330" customWidth="1"/>
    <col min="26" max="26" width="36.75" style="330" customWidth="1"/>
    <col min="27" max="27" width="1.625" style="329" customWidth="1"/>
    <col min="28" max="16384" width="9" style="330"/>
  </cols>
  <sheetData>
    <row r="1" spans="1:27" ht="60.75" customHeight="1">
      <c r="B1" s="1008"/>
      <c r="C1" s="1008"/>
      <c r="D1" s="1008"/>
      <c r="E1" s="1008"/>
      <c r="F1" s="1008"/>
      <c r="G1" s="1008"/>
      <c r="H1" s="1008"/>
      <c r="I1" s="1008"/>
      <c r="J1" s="1008"/>
      <c r="K1" s="1008"/>
      <c r="L1" s="1008"/>
      <c r="M1" s="1008"/>
      <c r="N1" s="1008"/>
      <c r="O1" s="1008"/>
      <c r="P1" s="1008"/>
      <c r="Q1" s="1008"/>
      <c r="R1" s="1008"/>
      <c r="S1" s="1008"/>
      <c r="T1" s="1008"/>
      <c r="U1" s="1008"/>
      <c r="V1" s="1008"/>
      <c r="W1" s="1008"/>
      <c r="X1" s="1008"/>
      <c r="Y1" s="1008"/>
      <c r="Z1" s="1008"/>
    </row>
    <row r="2" spans="1:27" ht="22.5" customHeight="1">
      <c r="B2" s="331"/>
      <c r="C2" s="331">
        <v>1</v>
      </c>
      <c r="D2" s="331">
        <v>11</v>
      </c>
      <c r="E2" s="331">
        <v>4</v>
      </c>
      <c r="F2" s="331"/>
      <c r="G2" s="331"/>
      <c r="H2" s="331"/>
      <c r="I2" s="331"/>
      <c r="J2" s="331">
        <v>12</v>
      </c>
      <c r="K2" s="331">
        <v>12</v>
      </c>
      <c r="L2" s="331"/>
      <c r="M2" s="331">
        <v>22</v>
      </c>
      <c r="N2" s="331"/>
      <c r="O2" s="331"/>
      <c r="P2" s="331"/>
      <c r="Q2" s="332"/>
      <c r="R2" s="331"/>
      <c r="S2" s="331"/>
      <c r="T2" s="331"/>
      <c r="U2" s="331"/>
      <c r="V2" s="331"/>
      <c r="W2" s="331">
        <v>27</v>
      </c>
      <c r="X2" s="331">
        <v>20</v>
      </c>
      <c r="Y2" s="331"/>
      <c r="Z2" s="331"/>
    </row>
    <row r="3" spans="1:27" ht="31.5" customHeight="1">
      <c r="B3" s="333" t="s">
        <v>1381</v>
      </c>
      <c r="C3" s="333" t="s">
        <v>1382</v>
      </c>
      <c r="D3" s="333" t="s">
        <v>1343</v>
      </c>
      <c r="E3" s="333" t="s">
        <v>1383</v>
      </c>
      <c r="F3" s="333" t="s">
        <v>1384</v>
      </c>
      <c r="G3" s="1009" t="s">
        <v>1385</v>
      </c>
      <c r="H3" s="1010"/>
      <c r="I3" s="1010"/>
      <c r="J3" s="1010"/>
      <c r="K3" s="1010"/>
      <c r="L3" s="334" t="s">
        <v>1386</v>
      </c>
      <c r="M3" s="333" t="s">
        <v>1387</v>
      </c>
      <c r="N3" s="333" t="s">
        <v>1388</v>
      </c>
      <c r="O3" s="335" t="s">
        <v>1384</v>
      </c>
      <c r="P3" s="336" t="s">
        <v>1389</v>
      </c>
      <c r="Q3" s="333" t="s">
        <v>1390</v>
      </c>
      <c r="R3" s="333" t="s">
        <v>1391</v>
      </c>
      <c r="S3" s="336" t="s">
        <v>1392</v>
      </c>
      <c r="T3" s="1009" t="s">
        <v>1393</v>
      </c>
      <c r="U3" s="1010"/>
      <c r="V3" s="1011"/>
      <c r="W3" s="336" t="s">
        <v>1394</v>
      </c>
      <c r="X3" s="336" t="s">
        <v>1395</v>
      </c>
      <c r="Y3" s="336" t="s">
        <v>1396</v>
      </c>
      <c r="Z3" s="333" t="s">
        <v>1384</v>
      </c>
    </row>
    <row r="4" spans="1:27" s="343" customFormat="1" ht="24.75" customHeight="1">
      <c r="A4" s="337"/>
      <c r="B4" s="338"/>
      <c r="C4" s="338"/>
      <c r="D4" s="338"/>
      <c r="E4" s="339"/>
      <c r="F4" s="340"/>
      <c r="G4" s="339" t="s">
        <v>1397</v>
      </c>
      <c r="H4" s="339" t="s">
        <v>1398</v>
      </c>
      <c r="I4" s="339" t="s">
        <v>1399</v>
      </c>
      <c r="J4" s="339" t="s">
        <v>1400</v>
      </c>
      <c r="K4" s="339" t="s">
        <v>1401</v>
      </c>
      <c r="L4" s="339"/>
      <c r="M4" s="339"/>
      <c r="N4" s="339"/>
      <c r="O4" s="339"/>
      <c r="P4" s="341" t="s">
        <v>1402</v>
      </c>
      <c r="Q4" s="342"/>
      <c r="R4" s="341" t="s">
        <v>1403</v>
      </c>
      <c r="S4" s="341"/>
      <c r="T4" s="341" t="s">
        <v>1404</v>
      </c>
      <c r="U4" s="341" t="s">
        <v>1405</v>
      </c>
      <c r="V4" s="341" t="s">
        <v>1406</v>
      </c>
      <c r="W4" s="338"/>
      <c r="X4" s="338"/>
      <c r="Y4" s="338"/>
      <c r="Z4" s="338"/>
      <c r="AA4" s="337"/>
    </row>
    <row r="5" spans="1:27" s="344" customFormat="1" ht="12">
      <c r="B5" s="345" t="s">
        <v>1407</v>
      </c>
      <c r="C5" s="346">
        <v>1</v>
      </c>
      <c r="D5" s="347" t="s">
        <v>2986</v>
      </c>
      <c r="E5" s="345" t="s">
        <v>2987</v>
      </c>
      <c r="F5" s="348"/>
      <c r="G5" s="349" t="s">
        <v>1408</v>
      </c>
      <c r="H5" s="349" t="s">
        <v>430</v>
      </c>
      <c r="I5" s="349" t="s">
        <v>1409</v>
      </c>
      <c r="J5" s="350" t="s">
        <v>1410</v>
      </c>
      <c r="K5" s="345">
        <v>43494</v>
      </c>
      <c r="L5" s="345"/>
      <c r="M5" s="345" t="s">
        <v>2988</v>
      </c>
      <c r="N5" s="351" t="s">
        <v>1388</v>
      </c>
      <c r="O5" s="345"/>
      <c r="P5" s="352" t="s">
        <v>1411</v>
      </c>
      <c r="Q5" s="353" t="s">
        <v>1412</v>
      </c>
      <c r="R5" s="352" t="s">
        <v>1413</v>
      </c>
      <c r="S5" s="352" t="s">
        <v>1414</v>
      </c>
      <c r="T5" s="345"/>
      <c r="U5" s="345"/>
      <c r="V5" s="345"/>
      <c r="W5" s="345"/>
      <c r="X5" s="345"/>
      <c r="Y5" s="345"/>
      <c r="Z5" s="345"/>
    </row>
    <row r="6" spans="1:27" s="344" customFormat="1" ht="12">
      <c r="B6" s="345" t="s">
        <v>1407</v>
      </c>
      <c r="C6" s="346">
        <v>2</v>
      </c>
      <c r="D6" s="347" t="s">
        <v>2989</v>
      </c>
      <c r="E6" s="345" t="s">
        <v>2987</v>
      </c>
      <c r="F6" s="348"/>
      <c r="G6" s="349" t="s">
        <v>1408</v>
      </c>
      <c r="H6" s="349" t="s">
        <v>430</v>
      </c>
      <c r="I6" s="349" t="s">
        <v>1409</v>
      </c>
      <c r="J6" s="350" t="s">
        <v>2990</v>
      </c>
      <c r="K6" s="354"/>
      <c r="L6" s="354"/>
      <c r="M6" s="345" t="s">
        <v>2991</v>
      </c>
      <c r="N6" s="351" t="s">
        <v>1388</v>
      </c>
      <c r="O6" s="345"/>
      <c r="P6" s="352" t="s">
        <v>1411</v>
      </c>
      <c r="Q6" s="353" t="s">
        <v>1412</v>
      </c>
      <c r="R6" s="352" t="s">
        <v>1413</v>
      </c>
      <c r="S6" s="352" t="s">
        <v>1414</v>
      </c>
      <c r="T6" s="345"/>
      <c r="U6" s="345"/>
      <c r="V6" s="345"/>
      <c r="W6" s="345"/>
      <c r="X6" s="345"/>
      <c r="Y6" s="345"/>
      <c r="Z6" s="345"/>
    </row>
    <row r="7" spans="1:27" s="344" customFormat="1" ht="12">
      <c r="B7" s="345" t="s">
        <v>1407</v>
      </c>
      <c r="C7" s="346">
        <v>3</v>
      </c>
      <c r="D7" s="347" t="s">
        <v>2992</v>
      </c>
      <c r="E7" s="345" t="s">
        <v>1662</v>
      </c>
      <c r="F7" s="348"/>
      <c r="G7" s="349" t="s">
        <v>430</v>
      </c>
      <c r="H7" s="349" t="s">
        <v>430</v>
      </c>
      <c r="I7" s="349" t="s">
        <v>430</v>
      </c>
      <c r="J7" s="350" t="s">
        <v>2993</v>
      </c>
      <c r="K7" s="355"/>
      <c r="L7" s="355"/>
      <c r="M7" s="345" t="s">
        <v>2994</v>
      </c>
      <c r="N7" s="355"/>
      <c r="O7" s="345"/>
      <c r="P7" s="356" t="s">
        <v>1411</v>
      </c>
      <c r="Q7" s="357" t="s">
        <v>1415</v>
      </c>
      <c r="R7" s="358" t="s">
        <v>1413</v>
      </c>
      <c r="S7" s="352" t="s">
        <v>1414</v>
      </c>
      <c r="T7" s="345"/>
      <c r="U7" s="345"/>
      <c r="V7" s="345"/>
      <c r="W7" s="345"/>
      <c r="X7" s="345"/>
      <c r="Y7" s="345"/>
      <c r="Z7" s="345"/>
    </row>
    <row r="8" spans="1:27" s="344" customFormat="1" ht="12">
      <c r="B8" s="345" t="s">
        <v>1407</v>
      </c>
      <c r="C8" s="346">
        <v>4</v>
      </c>
      <c r="D8" s="347" t="s">
        <v>2995</v>
      </c>
      <c r="E8" s="345" t="s">
        <v>1662</v>
      </c>
      <c r="F8" s="348"/>
      <c r="G8" s="349" t="s">
        <v>430</v>
      </c>
      <c r="H8" s="349" t="s">
        <v>430</v>
      </c>
      <c r="I8" s="349" t="s">
        <v>430</v>
      </c>
      <c r="J8" s="350" t="s">
        <v>2993</v>
      </c>
      <c r="K8" s="350"/>
      <c r="L8" s="350"/>
      <c r="M8" s="345" t="s">
        <v>2996</v>
      </c>
      <c r="N8" s="351"/>
      <c r="O8" s="345"/>
      <c r="P8" s="352" t="s">
        <v>1411</v>
      </c>
      <c r="Q8" s="353" t="s">
        <v>1412</v>
      </c>
      <c r="R8" s="352" t="s">
        <v>1416</v>
      </c>
      <c r="S8" s="352" t="s">
        <v>1414</v>
      </c>
      <c r="T8" s="345"/>
      <c r="U8" s="345"/>
      <c r="V8" s="359"/>
      <c r="W8" s="345"/>
      <c r="X8" s="345"/>
      <c r="Y8" s="345"/>
      <c r="Z8" s="345"/>
    </row>
    <row r="9" spans="1:27" s="344" customFormat="1" ht="12">
      <c r="B9" s="354" t="s">
        <v>1407</v>
      </c>
      <c r="C9" s="346">
        <v>5</v>
      </c>
      <c r="D9" s="360" t="s">
        <v>2997</v>
      </c>
      <c r="E9" s="345" t="s">
        <v>1662</v>
      </c>
      <c r="F9" s="348"/>
      <c r="G9" s="349" t="s">
        <v>430</v>
      </c>
      <c r="H9" s="349" t="s">
        <v>430</v>
      </c>
      <c r="I9" s="349" t="s">
        <v>430</v>
      </c>
      <c r="J9" s="350" t="s">
        <v>2993</v>
      </c>
      <c r="K9" s="350"/>
      <c r="L9" s="350"/>
      <c r="M9" s="345" t="s">
        <v>2998</v>
      </c>
      <c r="N9" s="351"/>
      <c r="O9" s="345"/>
      <c r="P9" s="361" t="s">
        <v>1411</v>
      </c>
      <c r="Q9" s="357" t="s">
        <v>1415</v>
      </c>
      <c r="R9" s="352" t="s">
        <v>1416</v>
      </c>
      <c r="S9" s="352" t="s">
        <v>1414</v>
      </c>
      <c r="T9" s="345"/>
      <c r="U9" s="345"/>
      <c r="V9" s="345"/>
      <c r="W9" s="345"/>
      <c r="X9" s="345"/>
      <c r="Y9" s="345"/>
      <c r="Z9" s="345"/>
    </row>
    <row r="10" spans="1:27" s="344" customFormat="1" ht="12">
      <c r="B10" s="345" t="s">
        <v>1407</v>
      </c>
      <c r="C10" s="346">
        <v>6</v>
      </c>
      <c r="D10" s="360" t="s">
        <v>2999</v>
      </c>
      <c r="E10" s="362" t="s">
        <v>1662</v>
      </c>
      <c r="F10" s="348"/>
      <c r="G10" s="349" t="s">
        <v>430</v>
      </c>
      <c r="H10" s="349" t="s">
        <v>430</v>
      </c>
      <c r="I10" s="349" t="s">
        <v>430</v>
      </c>
      <c r="J10" s="350" t="s">
        <v>2993</v>
      </c>
      <c r="K10" s="350"/>
      <c r="L10" s="350"/>
      <c r="M10" s="345" t="s">
        <v>3000</v>
      </c>
      <c r="N10" s="363"/>
      <c r="O10" s="359"/>
      <c r="P10" s="352" t="s">
        <v>1411</v>
      </c>
      <c r="Q10" s="353" t="s">
        <v>1412</v>
      </c>
      <c r="R10" s="352" t="s">
        <v>1413</v>
      </c>
      <c r="S10" s="352" t="s">
        <v>1414</v>
      </c>
      <c r="T10" s="345"/>
      <c r="U10" s="345"/>
      <c r="V10" s="345"/>
      <c r="W10" s="345"/>
      <c r="X10" s="345"/>
      <c r="Y10" s="345"/>
      <c r="Z10" s="345"/>
    </row>
    <row r="11" spans="1:27" s="344" customFormat="1" ht="12">
      <c r="B11" s="354" t="s">
        <v>1407</v>
      </c>
      <c r="C11" s="364">
        <v>7</v>
      </c>
      <c r="D11" s="360" t="s">
        <v>3001</v>
      </c>
      <c r="E11" s="362" t="s">
        <v>2987</v>
      </c>
      <c r="F11" s="348"/>
      <c r="G11" s="349" t="s">
        <v>1408</v>
      </c>
      <c r="H11" s="349" t="s">
        <v>1409</v>
      </c>
      <c r="I11" s="349" t="s">
        <v>1409</v>
      </c>
      <c r="J11" s="350" t="s">
        <v>3002</v>
      </c>
      <c r="K11" s="350"/>
      <c r="L11" s="365">
        <v>43514</v>
      </c>
      <c r="M11" s="345" t="s">
        <v>3003</v>
      </c>
      <c r="N11" s="351" t="s">
        <v>1417</v>
      </c>
      <c r="O11" s="345"/>
      <c r="P11" s="361" t="s">
        <v>1411</v>
      </c>
      <c r="Q11" s="357" t="s">
        <v>1415</v>
      </c>
      <c r="R11" s="352" t="s">
        <v>1413</v>
      </c>
      <c r="S11" s="352" t="s">
        <v>1414</v>
      </c>
      <c r="T11" s="352" t="s">
        <v>1418</v>
      </c>
      <c r="U11" s="352" t="s">
        <v>1419</v>
      </c>
      <c r="V11" s="352" t="s">
        <v>1419</v>
      </c>
      <c r="W11" s="352" t="s">
        <v>1419</v>
      </c>
      <c r="X11" s="352" t="s">
        <v>1419</v>
      </c>
      <c r="Y11" s="352"/>
      <c r="Z11" s="345"/>
    </row>
    <row r="12" spans="1:27" s="344" customFormat="1" ht="12">
      <c r="B12" s="354" t="s">
        <v>1407</v>
      </c>
      <c r="C12" s="364">
        <v>8</v>
      </c>
      <c r="D12" s="360" t="s">
        <v>3004</v>
      </c>
      <c r="E12" s="362" t="s">
        <v>2987</v>
      </c>
      <c r="F12" s="348"/>
      <c r="G12" s="349" t="s">
        <v>1408</v>
      </c>
      <c r="H12" s="349" t="s">
        <v>1409</v>
      </c>
      <c r="I12" s="349" t="s">
        <v>1409</v>
      </c>
      <c r="J12" s="350" t="s">
        <v>3002</v>
      </c>
      <c r="K12" s="350"/>
      <c r="L12" s="365">
        <v>43514</v>
      </c>
      <c r="M12" s="345" t="s">
        <v>3005</v>
      </c>
      <c r="N12" s="351" t="s">
        <v>1417</v>
      </c>
      <c r="O12" s="345"/>
      <c r="P12" s="361" t="s">
        <v>1411</v>
      </c>
      <c r="Q12" s="357" t="s">
        <v>1415</v>
      </c>
      <c r="R12" s="352" t="s">
        <v>1413</v>
      </c>
      <c r="S12" s="352" t="s">
        <v>1414</v>
      </c>
      <c r="T12" s="352" t="s">
        <v>1419</v>
      </c>
      <c r="U12" s="352" t="s">
        <v>1419</v>
      </c>
      <c r="V12" s="352" t="s">
        <v>1419</v>
      </c>
      <c r="W12" s="352" t="s">
        <v>1419</v>
      </c>
      <c r="X12" s="352" t="s">
        <v>1419</v>
      </c>
      <c r="Y12" s="352"/>
      <c r="Z12" s="345"/>
    </row>
    <row r="13" spans="1:27" s="344" customFormat="1" ht="12">
      <c r="B13" s="354" t="s">
        <v>1407</v>
      </c>
      <c r="C13" s="364">
        <v>9</v>
      </c>
      <c r="D13" s="360" t="s">
        <v>3006</v>
      </c>
      <c r="E13" s="362" t="s">
        <v>2987</v>
      </c>
      <c r="F13" s="348"/>
      <c r="G13" s="349" t="s">
        <v>1408</v>
      </c>
      <c r="H13" s="349" t="s">
        <v>1409</v>
      </c>
      <c r="I13" s="349" t="s">
        <v>1409</v>
      </c>
      <c r="J13" s="350" t="s">
        <v>3002</v>
      </c>
      <c r="K13" s="350"/>
      <c r="L13" s="365">
        <v>43514</v>
      </c>
      <c r="M13" s="345" t="s">
        <v>3007</v>
      </c>
      <c r="N13" s="351" t="s">
        <v>1417</v>
      </c>
      <c r="O13" s="345"/>
      <c r="P13" s="352" t="s">
        <v>1411</v>
      </c>
      <c r="Q13" s="366" t="s">
        <v>1415</v>
      </c>
      <c r="R13" s="352" t="s">
        <v>1413</v>
      </c>
      <c r="S13" s="352" t="s">
        <v>1414</v>
      </c>
      <c r="T13" s="352" t="s">
        <v>1419</v>
      </c>
      <c r="U13" s="352" t="s">
        <v>1419</v>
      </c>
      <c r="V13" s="352" t="s">
        <v>1419</v>
      </c>
      <c r="W13" s="352" t="s">
        <v>1419</v>
      </c>
      <c r="X13" s="352" t="s">
        <v>1419</v>
      </c>
      <c r="Y13" s="352"/>
      <c r="Z13" s="345"/>
    </row>
    <row r="14" spans="1:27" s="344" customFormat="1" ht="12">
      <c r="B14" s="354" t="s">
        <v>1407</v>
      </c>
      <c r="C14" s="364">
        <v>10</v>
      </c>
      <c r="D14" s="360" t="s">
        <v>3008</v>
      </c>
      <c r="E14" s="362" t="s">
        <v>1662</v>
      </c>
      <c r="F14" s="345"/>
      <c r="G14" s="349" t="s">
        <v>430</v>
      </c>
      <c r="H14" s="349" t="s">
        <v>430</v>
      </c>
      <c r="I14" s="349" t="s">
        <v>430</v>
      </c>
      <c r="J14" s="350" t="s">
        <v>2993</v>
      </c>
      <c r="K14" s="350"/>
      <c r="L14" s="350"/>
      <c r="M14" s="345" t="s">
        <v>3009</v>
      </c>
      <c r="N14" s="355"/>
      <c r="O14" s="345"/>
      <c r="P14" s="361" t="s">
        <v>1411</v>
      </c>
      <c r="Q14" s="357" t="s">
        <v>1412</v>
      </c>
      <c r="R14" s="352" t="s">
        <v>1413</v>
      </c>
      <c r="S14" s="352" t="s">
        <v>1414</v>
      </c>
      <c r="T14" s="345"/>
      <c r="U14" s="345"/>
      <c r="V14" s="345"/>
      <c r="W14" s="345"/>
      <c r="X14" s="345"/>
      <c r="Y14" s="345"/>
      <c r="Z14" s="345"/>
    </row>
    <row r="15" spans="1:27" s="344" customFormat="1" ht="12">
      <c r="B15" s="354" t="s">
        <v>1407</v>
      </c>
      <c r="C15" s="364">
        <v>11</v>
      </c>
      <c r="D15" s="360" t="s">
        <v>3010</v>
      </c>
      <c r="E15" s="362" t="s">
        <v>1662</v>
      </c>
      <c r="F15" s="348"/>
      <c r="G15" s="349" t="s">
        <v>430</v>
      </c>
      <c r="H15" s="349" t="s">
        <v>430</v>
      </c>
      <c r="I15" s="349" t="s">
        <v>430</v>
      </c>
      <c r="J15" s="350" t="s">
        <v>2993</v>
      </c>
      <c r="K15" s="350"/>
      <c r="L15" s="350"/>
      <c r="M15" s="345" t="s">
        <v>3011</v>
      </c>
      <c r="N15" s="350"/>
      <c r="O15" s="345"/>
      <c r="P15" s="361" t="s">
        <v>1411</v>
      </c>
      <c r="Q15" s="353" t="s">
        <v>1412</v>
      </c>
      <c r="R15" s="352" t="s">
        <v>1413</v>
      </c>
      <c r="S15" s="352" t="s">
        <v>1414</v>
      </c>
      <c r="T15" s="345"/>
      <c r="U15" s="345"/>
      <c r="V15" s="345"/>
      <c r="W15" s="345"/>
      <c r="X15" s="345"/>
      <c r="Y15" s="345"/>
      <c r="Z15" s="345"/>
    </row>
    <row r="16" spans="1:27" s="344" customFormat="1" ht="12.75" thickBot="1">
      <c r="B16" s="345" t="s">
        <v>1407</v>
      </c>
      <c r="C16" s="364">
        <v>12</v>
      </c>
      <c r="D16" s="360" t="s">
        <v>3012</v>
      </c>
      <c r="E16" s="362" t="s">
        <v>1662</v>
      </c>
      <c r="F16" s="348"/>
      <c r="G16" s="349" t="s">
        <v>430</v>
      </c>
      <c r="H16" s="349" t="s">
        <v>430</v>
      </c>
      <c r="I16" s="349" t="s">
        <v>430</v>
      </c>
      <c r="J16" s="350" t="s">
        <v>2993</v>
      </c>
      <c r="K16" s="350"/>
      <c r="L16" s="350"/>
      <c r="M16" s="345" t="s">
        <v>3013</v>
      </c>
      <c r="N16" s="351"/>
      <c r="O16" s="345"/>
      <c r="P16" s="352" t="s">
        <v>1411</v>
      </c>
      <c r="Q16" s="353" t="s">
        <v>1412</v>
      </c>
      <c r="R16" s="352" t="s">
        <v>1413</v>
      </c>
      <c r="S16" s="352" t="s">
        <v>1414</v>
      </c>
      <c r="T16" s="345"/>
      <c r="U16" s="345"/>
      <c r="V16" s="345"/>
      <c r="W16" s="345"/>
      <c r="X16" s="367"/>
      <c r="Y16" s="367"/>
      <c r="Z16" s="345"/>
    </row>
    <row r="17" spans="2:26" s="344" customFormat="1" ht="13.5" thickTop="1" thickBot="1">
      <c r="B17" s="354" t="s">
        <v>1407</v>
      </c>
      <c r="C17" s="364">
        <v>13</v>
      </c>
      <c r="D17" s="360" t="s">
        <v>3014</v>
      </c>
      <c r="E17" s="362" t="s">
        <v>2987</v>
      </c>
      <c r="F17" s="348"/>
      <c r="G17" s="349" t="s">
        <v>1408</v>
      </c>
      <c r="H17" s="349" t="s">
        <v>1409</v>
      </c>
      <c r="I17" s="349" t="s">
        <v>1409</v>
      </c>
      <c r="J17" s="350" t="s">
        <v>3015</v>
      </c>
      <c r="K17" s="350"/>
      <c r="L17" s="365">
        <v>43518</v>
      </c>
      <c r="M17" s="345" t="s">
        <v>3016</v>
      </c>
      <c r="N17" s="350" t="s">
        <v>1417</v>
      </c>
      <c r="O17" s="345"/>
      <c r="P17" s="361" t="s">
        <v>1411</v>
      </c>
      <c r="Q17" s="353" t="s">
        <v>1412</v>
      </c>
      <c r="R17" s="352" t="s">
        <v>1413</v>
      </c>
      <c r="S17" s="352" t="s">
        <v>1414</v>
      </c>
      <c r="T17" s="345"/>
      <c r="U17" s="345"/>
      <c r="V17" s="345"/>
      <c r="W17" s="356" t="s">
        <v>1419</v>
      </c>
      <c r="X17" s="368" t="s">
        <v>1420</v>
      </c>
      <c r="Y17" s="369"/>
      <c r="Z17" s="362"/>
    </row>
    <row r="18" spans="2:26" s="344" customFormat="1" ht="13.5" thickTop="1" thickBot="1">
      <c r="B18" s="354" t="s">
        <v>1407</v>
      </c>
      <c r="C18" s="364">
        <v>14</v>
      </c>
      <c r="D18" s="360" t="s">
        <v>3017</v>
      </c>
      <c r="E18" s="362" t="s">
        <v>486</v>
      </c>
      <c r="F18" s="345"/>
      <c r="G18" s="349" t="s">
        <v>430</v>
      </c>
      <c r="H18" s="349" t="s">
        <v>430</v>
      </c>
      <c r="I18" s="349" t="s">
        <v>430</v>
      </c>
      <c r="J18" s="350" t="s">
        <v>2993</v>
      </c>
      <c r="K18" s="370" t="s">
        <v>2993</v>
      </c>
      <c r="L18" s="365">
        <v>43521</v>
      </c>
      <c r="M18" s="345" t="s">
        <v>3018</v>
      </c>
      <c r="N18" s="350"/>
      <c r="O18" s="345"/>
      <c r="P18" s="361" t="s">
        <v>1411</v>
      </c>
      <c r="Q18" s="371" t="s">
        <v>1415</v>
      </c>
      <c r="R18" s="352" t="s">
        <v>1413</v>
      </c>
      <c r="S18" s="352" t="s">
        <v>1414</v>
      </c>
      <c r="T18" s="345"/>
      <c r="U18" s="345"/>
      <c r="V18" s="345"/>
      <c r="W18" s="352" t="s">
        <v>1419</v>
      </c>
      <c r="X18" s="368" t="s">
        <v>1420</v>
      </c>
      <c r="Y18" s="369"/>
      <c r="Z18" s="345"/>
    </row>
    <row r="19" spans="2:26" s="344" customFormat="1" ht="12.75" thickTop="1">
      <c r="B19" s="354" t="s">
        <v>1407</v>
      </c>
      <c r="C19" s="364">
        <v>15</v>
      </c>
      <c r="D19" s="372" t="s">
        <v>3019</v>
      </c>
      <c r="E19" s="362" t="s">
        <v>2987</v>
      </c>
      <c r="F19" s="348"/>
      <c r="G19" s="349" t="s">
        <v>1408</v>
      </c>
      <c r="H19" s="349" t="s">
        <v>1409</v>
      </c>
      <c r="I19" s="349" t="s">
        <v>1409</v>
      </c>
      <c r="J19" s="350" t="s">
        <v>3020</v>
      </c>
      <c r="K19" s="350" t="s">
        <v>3020</v>
      </c>
      <c r="L19" s="350"/>
      <c r="M19" s="345" t="s">
        <v>3021</v>
      </c>
      <c r="N19" s="350" t="s">
        <v>1421</v>
      </c>
      <c r="O19" s="345"/>
      <c r="P19" s="361" t="s">
        <v>1411</v>
      </c>
      <c r="Q19" s="353" t="s">
        <v>1412</v>
      </c>
      <c r="R19" s="352" t="s">
        <v>1413</v>
      </c>
      <c r="S19" s="352" t="s">
        <v>1414</v>
      </c>
      <c r="T19" s="352" t="s">
        <v>1300</v>
      </c>
      <c r="U19" s="345"/>
      <c r="V19" s="345"/>
      <c r="W19" s="345"/>
      <c r="X19" s="345"/>
      <c r="Y19" s="345"/>
      <c r="Z19" s="345"/>
    </row>
    <row r="20" spans="2:26" s="344" customFormat="1" ht="12">
      <c r="B20" s="345" t="s">
        <v>1407</v>
      </c>
      <c r="C20" s="364">
        <v>16</v>
      </c>
      <c r="D20" s="360" t="s">
        <v>3022</v>
      </c>
      <c r="E20" s="362" t="s">
        <v>1662</v>
      </c>
      <c r="F20" s="348"/>
      <c r="G20" s="349" t="s">
        <v>430</v>
      </c>
      <c r="H20" s="349" t="s">
        <v>430</v>
      </c>
      <c r="I20" s="349" t="s">
        <v>430</v>
      </c>
      <c r="J20" s="350" t="s">
        <v>2993</v>
      </c>
      <c r="K20" s="350"/>
      <c r="L20" s="373"/>
      <c r="M20" s="345" t="s">
        <v>3023</v>
      </c>
      <c r="N20" s="351"/>
      <c r="O20" s="345"/>
      <c r="P20" s="352" t="s">
        <v>1411</v>
      </c>
      <c r="Q20" s="353" t="s">
        <v>1412</v>
      </c>
      <c r="R20" s="352" t="s">
        <v>1416</v>
      </c>
      <c r="S20" s="352" t="s">
        <v>1414</v>
      </c>
      <c r="T20" s="345"/>
      <c r="U20" s="345"/>
      <c r="V20" s="345"/>
      <c r="W20" s="345"/>
      <c r="X20" s="345"/>
      <c r="Y20" s="345"/>
      <c r="Z20" s="345"/>
    </row>
    <row r="21" spans="2:26" s="344" customFormat="1" ht="12">
      <c r="B21" s="354" t="s">
        <v>1407</v>
      </c>
      <c r="C21" s="364">
        <v>17</v>
      </c>
      <c r="D21" s="360" t="s">
        <v>3024</v>
      </c>
      <c r="E21" s="362" t="s">
        <v>1662</v>
      </c>
      <c r="F21" s="348"/>
      <c r="G21" s="349" t="s">
        <v>430</v>
      </c>
      <c r="H21" s="349" t="s">
        <v>430</v>
      </c>
      <c r="I21" s="349" t="s">
        <v>430</v>
      </c>
      <c r="J21" s="350" t="s">
        <v>2993</v>
      </c>
      <c r="K21" s="345"/>
      <c r="L21" s="374"/>
      <c r="M21" s="375" t="s">
        <v>3025</v>
      </c>
      <c r="N21" s="350"/>
      <c r="O21" s="362"/>
      <c r="P21" s="361" t="s">
        <v>1411</v>
      </c>
      <c r="Q21" s="353" t="s">
        <v>1412</v>
      </c>
      <c r="R21" s="352" t="s">
        <v>1416</v>
      </c>
      <c r="S21" s="352" t="s">
        <v>1414</v>
      </c>
      <c r="T21" s="345"/>
      <c r="U21" s="345"/>
      <c r="V21" s="345"/>
      <c r="W21" s="345"/>
      <c r="X21" s="345"/>
      <c r="Y21" s="345"/>
      <c r="Z21" s="345"/>
    </row>
    <row r="22" spans="2:26" s="344" customFormat="1" ht="12">
      <c r="B22" s="354" t="s">
        <v>1407</v>
      </c>
      <c r="C22" s="364">
        <v>18</v>
      </c>
      <c r="D22" s="360" t="s">
        <v>3026</v>
      </c>
      <c r="E22" s="362" t="s">
        <v>2987</v>
      </c>
      <c r="F22" s="348"/>
      <c r="G22" s="349" t="s">
        <v>1408</v>
      </c>
      <c r="H22" s="349" t="s">
        <v>430</v>
      </c>
      <c r="I22" s="349" t="s">
        <v>1409</v>
      </c>
      <c r="J22" s="350" t="s">
        <v>3027</v>
      </c>
      <c r="K22" s="345"/>
      <c r="L22" s="374"/>
      <c r="M22" s="375" t="s">
        <v>3028</v>
      </c>
      <c r="N22" s="350" t="s">
        <v>1422</v>
      </c>
      <c r="O22" s="376"/>
      <c r="P22" s="361" t="s">
        <v>1411</v>
      </c>
      <c r="Q22" s="353" t="s">
        <v>1415</v>
      </c>
      <c r="R22" s="352" t="s">
        <v>1413</v>
      </c>
      <c r="S22" s="352" t="s">
        <v>1414</v>
      </c>
      <c r="T22" s="345"/>
      <c r="U22" s="345"/>
      <c r="V22" s="345"/>
      <c r="W22" s="345"/>
      <c r="X22" s="345"/>
      <c r="Y22" s="345"/>
      <c r="Z22" s="345"/>
    </row>
    <row r="23" spans="2:26" s="344" customFormat="1" ht="12">
      <c r="B23" s="354" t="s">
        <v>1407</v>
      </c>
      <c r="C23" s="364">
        <v>19</v>
      </c>
      <c r="D23" s="377" t="s">
        <v>3029</v>
      </c>
      <c r="E23" s="362" t="s">
        <v>1662</v>
      </c>
      <c r="F23" s="348"/>
      <c r="G23" s="349" t="s">
        <v>430</v>
      </c>
      <c r="H23" s="349" t="s">
        <v>430</v>
      </c>
      <c r="I23" s="349" t="s">
        <v>430</v>
      </c>
      <c r="J23" s="350" t="s">
        <v>2993</v>
      </c>
      <c r="K23" s="345"/>
      <c r="L23" s="374"/>
      <c r="M23" s="348" t="s">
        <v>3030</v>
      </c>
      <c r="N23" s="350"/>
      <c r="O23" s="376"/>
      <c r="P23" s="361" t="s">
        <v>1411</v>
      </c>
      <c r="Q23" s="353" t="s">
        <v>1412</v>
      </c>
      <c r="R23" s="352" t="s">
        <v>1413</v>
      </c>
      <c r="S23" s="352" t="s">
        <v>1414</v>
      </c>
      <c r="T23" s="345"/>
      <c r="U23" s="345"/>
      <c r="V23" s="345"/>
      <c r="W23" s="345"/>
      <c r="X23" s="345"/>
      <c r="Y23" s="345"/>
      <c r="Z23" s="345"/>
    </row>
    <row r="24" spans="2:26" s="344" customFormat="1" ht="12">
      <c r="B24" s="354" t="s">
        <v>1407</v>
      </c>
      <c r="C24" s="364">
        <v>20</v>
      </c>
      <c r="D24" s="360" t="s">
        <v>3031</v>
      </c>
      <c r="E24" s="362" t="s">
        <v>2987</v>
      </c>
      <c r="F24" s="345"/>
      <c r="G24" s="349" t="s">
        <v>1408</v>
      </c>
      <c r="H24" s="349" t="s">
        <v>430</v>
      </c>
      <c r="I24" s="349" t="s">
        <v>1409</v>
      </c>
      <c r="J24" s="350" t="s">
        <v>3032</v>
      </c>
      <c r="K24" s="345"/>
      <c r="L24" s="374"/>
      <c r="M24" s="348" t="s">
        <v>3033</v>
      </c>
      <c r="N24" s="350" t="s">
        <v>1422</v>
      </c>
      <c r="O24" s="359"/>
      <c r="P24" s="361" t="s">
        <v>1411</v>
      </c>
      <c r="Q24" s="353" t="s">
        <v>1412</v>
      </c>
      <c r="R24" s="352" t="s">
        <v>1413</v>
      </c>
      <c r="S24" s="352" t="s">
        <v>1414</v>
      </c>
      <c r="T24" s="345"/>
      <c r="U24" s="345"/>
      <c r="V24" s="345"/>
      <c r="W24" s="352" t="s">
        <v>1419</v>
      </c>
      <c r="X24" s="352" t="s">
        <v>1423</v>
      </c>
      <c r="Y24" s="352"/>
      <c r="Z24" s="345"/>
    </row>
    <row r="25" spans="2:26" s="344" customFormat="1" ht="12">
      <c r="B25" s="354" t="s">
        <v>1407</v>
      </c>
      <c r="C25" s="364">
        <v>21</v>
      </c>
      <c r="D25" s="372" t="s">
        <v>3034</v>
      </c>
      <c r="E25" s="362" t="s">
        <v>1662</v>
      </c>
      <c r="F25" s="348"/>
      <c r="G25" s="349" t="s">
        <v>430</v>
      </c>
      <c r="H25" s="349" t="s">
        <v>430</v>
      </c>
      <c r="I25" s="349" t="s">
        <v>430</v>
      </c>
      <c r="J25" s="350" t="s">
        <v>2993</v>
      </c>
      <c r="K25" s="345"/>
      <c r="L25" s="374"/>
      <c r="M25" s="348" t="s">
        <v>3035</v>
      </c>
      <c r="N25" s="350"/>
      <c r="O25" s="376"/>
      <c r="P25" s="361" t="s">
        <v>1411</v>
      </c>
      <c r="Q25" s="353" t="s">
        <v>1412</v>
      </c>
      <c r="R25" s="352" t="s">
        <v>1416</v>
      </c>
      <c r="S25" s="352" t="s">
        <v>1414</v>
      </c>
      <c r="T25" s="345"/>
      <c r="U25" s="345"/>
      <c r="V25" s="345"/>
      <c r="W25" s="345"/>
      <c r="X25" s="345"/>
      <c r="Y25" s="345"/>
      <c r="Z25" s="345"/>
    </row>
    <row r="26" spans="2:26" s="344" customFormat="1" ht="12">
      <c r="B26" s="354" t="s">
        <v>1407</v>
      </c>
      <c r="C26" s="364">
        <v>22</v>
      </c>
      <c r="D26" s="360" t="s">
        <v>3036</v>
      </c>
      <c r="E26" s="362" t="s">
        <v>1662</v>
      </c>
      <c r="F26" s="348"/>
      <c r="G26" s="370" t="s">
        <v>430</v>
      </c>
      <c r="H26" s="370" t="s">
        <v>430</v>
      </c>
      <c r="I26" s="370" t="s">
        <v>430</v>
      </c>
      <c r="J26" s="350" t="s">
        <v>2993</v>
      </c>
      <c r="K26" s="345"/>
      <c r="L26" s="374"/>
      <c r="M26" s="348" t="s">
        <v>3037</v>
      </c>
      <c r="N26" s="350"/>
      <c r="O26" s="376"/>
      <c r="P26" s="361" t="s">
        <v>1411</v>
      </c>
      <c r="Q26" s="357" t="s">
        <v>1415</v>
      </c>
      <c r="R26" s="352" t="s">
        <v>1413</v>
      </c>
      <c r="S26" s="352" t="s">
        <v>1414</v>
      </c>
      <c r="T26" s="345"/>
      <c r="U26" s="345"/>
      <c r="V26" s="345"/>
      <c r="W26" s="345"/>
      <c r="X26" s="345"/>
      <c r="Y26" s="345"/>
      <c r="Z26" s="345"/>
    </row>
    <row r="27" spans="2:26" s="344" customFormat="1" ht="12">
      <c r="B27" s="354" t="s">
        <v>1407</v>
      </c>
      <c r="C27" s="364">
        <v>23</v>
      </c>
      <c r="D27" s="360" t="s">
        <v>3038</v>
      </c>
      <c r="E27" s="362" t="s">
        <v>1662</v>
      </c>
      <c r="F27" s="348"/>
      <c r="G27" s="370" t="s">
        <v>430</v>
      </c>
      <c r="H27" s="370" t="s">
        <v>430</v>
      </c>
      <c r="I27" s="370" t="s">
        <v>430</v>
      </c>
      <c r="J27" s="350" t="s">
        <v>2993</v>
      </c>
      <c r="K27" s="345"/>
      <c r="L27" s="374"/>
      <c r="M27" s="345" t="s">
        <v>3039</v>
      </c>
      <c r="N27" s="351"/>
      <c r="O27" s="359"/>
      <c r="P27" s="361" t="s">
        <v>1411</v>
      </c>
      <c r="Q27" s="357" t="s">
        <v>1415</v>
      </c>
      <c r="R27" s="352" t="s">
        <v>1416</v>
      </c>
      <c r="S27" s="352" t="s">
        <v>1414</v>
      </c>
      <c r="T27" s="345"/>
      <c r="U27" s="345"/>
      <c r="V27" s="345"/>
      <c r="W27" s="345"/>
      <c r="X27" s="345"/>
      <c r="Y27" s="345"/>
      <c r="Z27" s="345"/>
    </row>
    <row r="28" spans="2:26" s="344" customFormat="1" ht="12">
      <c r="B28" s="354" t="s">
        <v>1407</v>
      </c>
      <c r="C28" s="364">
        <v>24</v>
      </c>
      <c r="D28" s="360" t="s">
        <v>3040</v>
      </c>
      <c r="E28" s="362" t="s">
        <v>1662</v>
      </c>
      <c r="F28" s="348"/>
      <c r="G28" s="370" t="s">
        <v>430</v>
      </c>
      <c r="H28" s="370" t="s">
        <v>430</v>
      </c>
      <c r="I28" s="370" t="s">
        <v>430</v>
      </c>
      <c r="J28" s="350" t="s">
        <v>2993</v>
      </c>
      <c r="K28" s="345"/>
      <c r="L28" s="374"/>
      <c r="M28" s="345" t="s">
        <v>3041</v>
      </c>
      <c r="N28" s="351"/>
      <c r="O28" s="359"/>
      <c r="P28" s="361" t="s">
        <v>1411</v>
      </c>
      <c r="Q28" s="357" t="s">
        <v>1415</v>
      </c>
      <c r="R28" s="352" t="s">
        <v>1413</v>
      </c>
      <c r="S28" s="352" t="s">
        <v>1414</v>
      </c>
      <c r="T28" s="345"/>
      <c r="U28" s="345"/>
      <c r="V28" s="345"/>
      <c r="W28" s="345"/>
      <c r="X28" s="345"/>
      <c r="Y28" s="345"/>
      <c r="Z28" s="345"/>
    </row>
    <row r="29" spans="2:26" s="344" customFormat="1" ht="12">
      <c r="B29" s="354" t="s">
        <v>1407</v>
      </c>
      <c r="C29" s="364">
        <v>25</v>
      </c>
      <c r="D29" s="360" t="s">
        <v>3042</v>
      </c>
      <c r="E29" s="362" t="s">
        <v>1662</v>
      </c>
      <c r="F29" s="348"/>
      <c r="G29" s="370" t="s">
        <v>430</v>
      </c>
      <c r="H29" s="370" t="s">
        <v>430</v>
      </c>
      <c r="I29" s="370" t="s">
        <v>430</v>
      </c>
      <c r="J29" s="350" t="s">
        <v>2993</v>
      </c>
      <c r="K29" s="348"/>
      <c r="L29" s="374"/>
      <c r="M29" s="345" t="s">
        <v>3043</v>
      </c>
      <c r="N29" s="350"/>
      <c r="O29" s="359"/>
      <c r="P29" s="361" t="s">
        <v>1411</v>
      </c>
      <c r="Q29" s="366" t="s">
        <v>1415</v>
      </c>
      <c r="R29" s="352" t="s">
        <v>1416</v>
      </c>
      <c r="S29" s="352" t="s">
        <v>1414</v>
      </c>
      <c r="T29" s="345"/>
      <c r="U29" s="345"/>
      <c r="V29" s="345"/>
      <c r="W29" s="345"/>
      <c r="X29" s="345"/>
      <c r="Y29" s="345"/>
      <c r="Z29" s="345"/>
    </row>
    <row r="30" spans="2:26" s="344" customFormat="1" ht="12">
      <c r="B30" s="354" t="s">
        <v>1407</v>
      </c>
      <c r="C30" s="364">
        <v>26</v>
      </c>
      <c r="D30" s="360" t="s">
        <v>3044</v>
      </c>
      <c r="E30" s="362" t="s">
        <v>1662</v>
      </c>
      <c r="F30" s="348"/>
      <c r="G30" s="370" t="s">
        <v>430</v>
      </c>
      <c r="H30" s="370" t="s">
        <v>430</v>
      </c>
      <c r="I30" s="370" t="s">
        <v>430</v>
      </c>
      <c r="J30" s="350" t="s">
        <v>2993</v>
      </c>
      <c r="K30" s="345"/>
      <c r="L30" s="374"/>
      <c r="M30" s="345" t="s">
        <v>3045</v>
      </c>
      <c r="N30" s="351"/>
      <c r="O30" s="359"/>
      <c r="P30" s="361" t="s">
        <v>1411</v>
      </c>
      <c r="Q30" s="357" t="s">
        <v>1415</v>
      </c>
      <c r="R30" s="352" t="s">
        <v>1416</v>
      </c>
      <c r="S30" s="352" t="s">
        <v>1414</v>
      </c>
      <c r="T30" s="345"/>
      <c r="U30" s="345"/>
      <c r="V30" s="345"/>
      <c r="W30" s="345"/>
      <c r="X30" s="345"/>
      <c r="Y30" s="345"/>
      <c r="Z30" s="345"/>
    </row>
    <row r="31" spans="2:26" s="344" customFormat="1" ht="12">
      <c r="B31" s="354" t="s">
        <v>1407</v>
      </c>
      <c r="C31" s="364">
        <v>27</v>
      </c>
      <c r="D31" s="360" t="s">
        <v>3046</v>
      </c>
      <c r="E31" s="362" t="s">
        <v>1662</v>
      </c>
      <c r="F31" s="348"/>
      <c r="G31" s="370" t="s">
        <v>430</v>
      </c>
      <c r="H31" s="370" t="s">
        <v>430</v>
      </c>
      <c r="I31" s="370" t="s">
        <v>430</v>
      </c>
      <c r="J31" s="350" t="s">
        <v>2993</v>
      </c>
      <c r="K31" s="345"/>
      <c r="L31" s="374"/>
      <c r="M31" s="345" t="s">
        <v>3047</v>
      </c>
      <c r="N31" s="351"/>
      <c r="O31" s="359"/>
      <c r="P31" s="361" t="s">
        <v>1411</v>
      </c>
      <c r="Q31" s="357" t="s">
        <v>1415</v>
      </c>
      <c r="R31" s="352" t="s">
        <v>1416</v>
      </c>
      <c r="S31" s="352" t="s">
        <v>1414</v>
      </c>
      <c r="T31" s="352" t="s">
        <v>1424</v>
      </c>
      <c r="U31" s="352" t="s">
        <v>1424</v>
      </c>
      <c r="V31" s="352" t="s">
        <v>1424</v>
      </c>
      <c r="W31" s="345"/>
      <c r="X31" s="345"/>
      <c r="Y31" s="345"/>
      <c r="Z31" s="345"/>
    </row>
    <row r="32" spans="2:26" s="344" customFormat="1" ht="12">
      <c r="B32" s="354" t="s">
        <v>1407</v>
      </c>
      <c r="C32" s="364">
        <v>28</v>
      </c>
      <c r="D32" s="360" t="s">
        <v>3048</v>
      </c>
      <c r="E32" s="362" t="s">
        <v>1662</v>
      </c>
      <c r="F32" s="348"/>
      <c r="G32" s="370" t="s">
        <v>430</v>
      </c>
      <c r="H32" s="370" t="s">
        <v>430</v>
      </c>
      <c r="I32" s="370" t="s">
        <v>430</v>
      </c>
      <c r="J32" s="350" t="s">
        <v>2993</v>
      </c>
      <c r="K32" s="345"/>
      <c r="L32" s="374"/>
      <c r="M32" s="345" t="s">
        <v>3049</v>
      </c>
      <c r="N32" s="351"/>
      <c r="O32" s="359"/>
      <c r="P32" s="361" t="s">
        <v>1411</v>
      </c>
      <c r="Q32" s="357" t="s">
        <v>1415</v>
      </c>
      <c r="R32" s="352" t="s">
        <v>1416</v>
      </c>
      <c r="S32" s="352" t="s">
        <v>1414</v>
      </c>
      <c r="T32" s="345"/>
      <c r="U32" s="345"/>
      <c r="V32" s="345"/>
      <c r="W32" s="345"/>
      <c r="X32" s="345"/>
      <c r="Y32" s="345"/>
      <c r="Z32" s="345"/>
    </row>
    <row r="33" spans="2:26" s="344" customFormat="1" ht="12">
      <c r="B33" s="354" t="s">
        <v>1407</v>
      </c>
      <c r="C33" s="364">
        <v>29</v>
      </c>
      <c r="D33" s="360" t="s">
        <v>3050</v>
      </c>
      <c r="E33" s="362" t="s">
        <v>2987</v>
      </c>
      <c r="F33" s="348"/>
      <c r="G33" s="370" t="s">
        <v>1408</v>
      </c>
      <c r="H33" s="370" t="s">
        <v>1409</v>
      </c>
      <c r="I33" s="370" t="s">
        <v>1409</v>
      </c>
      <c r="J33" s="350" t="s">
        <v>3051</v>
      </c>
      <c r="K33" s="345"/>
      <c r="L33" s="374"/>
      <c r="M33" s="345" t="s">
        <v>3052</v>
      </c>
      <c r="N33" s="351" t="s">
        <v>1422</v>
      </c>
      <c r="O33" s="359"/>
      <c r="P33" s="361" t="s">
        <v>1411</v>
      </c>
      <c r="Q33" s="357" t="s">
        <v>1415</v>
      </c>
      <c r="R33" s="352" t="s">
        <v>1413</v>
      </c>
      <c r="S33" s="352" t="s">
        <v>1414</v>
      </c>
      <c r="T33" s="345"/>
      <c r="U33" s="345"/>
      <c r="V33" s="345"/>
      <c r="W33" s="345"/>
      <c r="X33" s="345"/>
      <c r="Y33" s="345"/>
      <c r="Z33" s="345"/>
    </row>
    <row r="34" spans="2:26" s="344" customFormat="1" ht="13.5" customHeight="1">
      <c r="B34" s="354" t="s">
        <v>1407</v>
      </c>
      <c r="C34" s="364">
        <v>30</v>
      </c>
      <c r="D34" s="360" t="s">
        <v>3053</v>
      </c>
      <c r="E34" s="362" t="s">
        <v>1662</v>
      </c>
      <c r="F34" s="348"/>
      <c r="G34" s="378" t="s">
        <v>430</v>
      </c>
      <c r="H34" s="370" t="s">
        <v>430</v>
      </c>
      <c r="I34" s="370" t="s">
        <v>430</v>
      </c>
      <c r="J34" s="379" t="s">
        <v>2993</v>
      </c>
      <c r="K34" s="345"/>
      <c r="L34" s="374"/>
      <c r="M34" s="345" t="s">
        <v>3054</v>
      </c>
      <c r="N34" s="363"/>
      <c r="O34" s="380"/>
      <c r="P34" s="361" t="s">
        <v>1411</v>
      </c>
      <c r="Q34" s="357" t="s">
        <v>1415</v>
      </c>
      <c r="R34" s="352" t="s">
        <v>1416</v>
      </c>
      <c r="S34" s="352" t="s">
        <v>1414</v>
      </c>
      <c r="T34" s="345"/>
      <c r="U34" s="345"/>
      <c r="V34" s="345"/>
      <c r="W34" s="345"/>
      <c r="X34" s="345"/>
      <c r="Y34" s="345"/>
      <c r="Z34" s="345"/>
    </row>
    <row r="35" spans="2:26" s="344" customFormat="1" ht="12">
      <c r="B35" s="354" t="s">
        <v>1407</v>
      </c>
      <c r="C35" s="364">
        <v>31</v>
      </c>
      <c r="D35" s="360" t="s">
        <v>3055</v>
      </c>
      <c r="E35" s="362" t="s">
        <v>3056</v>
      </c>
      <c r="F35" s="348"/>
      <c r="G35" s="378" t="s">
        <v>1408</v>
      </c>
      <c r="H35" s="370" t="s">
        <v>430</v>
      </c>
      <c r="I35" s="370" t="s">
        <v>1409</v>
      </c>
      <c r="J35" s="379" t="s">
        <v>2993</v>
      </c>
      <c r="K35" s="345" t="s">
        <v>1425</v>
      </c>
      <c r="L35" s="374" t="s">
        <v>1426</v>
      </c>
      <c r="M35" s="345" t="s">
        <v>3057</v>
      </c>
      <c r="N35" s="363"/>
      <c r="O35" s="380"/>
      <c r="P35" s="361" t="s">
        <v>1411</v>
      </c>
      <c r="Q35" s="357" t="s">
        <v>1415</v>
      </c>
      <c r="R35" s="352" t="s">
        <v>1413</v>
      </c>
      <c r="S35" s="352" t="s">
        <v>1414</v>
      </c>
      <c r="T35" s="345"/>
      <c r="U35" s="345"/>
      <c r="V35" s="345"/>
      <c r="W35" s="345"/>
      <c r="X35" s="345"/>
      <c r="Y35" s="345"/>
      <c r="Z35" s="345"/>
    </row>
    <row r="36" spans="2:26" s="344" customFormat="1" ht="12">
      <c r="B36" s="354" t="s">
        <v>1407</v>
      </c>
      <c r="C36" s="364">
        <v>32</v>
      </c>
      <c r="D36" s="360" t="s">
        <v>3058</v>
      </c>
      <c r="E36" s="362" t="s">
        <v>3056</v>
      </c>
      <c r="F36" s="348"/>
      <c r="G36" s="370" t="s">
        <v>1408</v>
      </c>
      <c r="H36" s="370" t="s">
        <v>430</v>
      </c>
      <c r="I36" s="370" t="s">
        <v>1409</v>
      </c>
      <c r="J36" s="350" t="s">
        <v>2993</v>
      </c>
      <c r="K36" s="345" t="s">
        <v>1425</v>
      </c>
      <c r="L36" s="374" t="s">
        <v>1426</v>
      </c>
      <c r="M36" s="345" t="s">
        <v>3059</v>
      </c>
      <c r="N36" s="351"/>
      <c r="O36" s="359"/>
      <c r="P36" s="361" t="s">
        <v>1411</v>
      </c>
      <c r="Q36" s="357" t="s">
        <v>1415</v>
      </c>
      <c r="R36" s="352" t="s">
        <v>1413</v>
      </c>
      <c r="S36" s="352" t="s">
        <v>1414</v>
      </c>
      <c r="T36" s="345"/>
      <c r="U36" s="345"/>
      <c r="V36" s="345"/>
      <c r="W36" s="345"/>
      <c r="X36" s="345"/>
      <c r="Y36" s="345"/>
      <c r="Z36" s="345"/>
    </row>
    <row r="37" spans="2:26" s="344" customFormat="1" ht="12">
      <c r="B37" s="354" t="s">
        <v>1407</v>
      </c>
      <c r="C37" s="364">
        <v>33</v>
      </c>
      <c r="D37" s="360" t="s">
        <v>3060</v>
      </c>
      <c r="E37" s="362" t="s">
        <v>3056</v>
      </c>
      <c r="F37" s="348"/>
      <c r="G37" s="370" t="s">
        <v>1408</v>
      </c>
      <c r="H37" s="370" t="s">
        <v>430</v>
      </c>
      <c r="I37" s="370" t="s">
        <v>1409</v>
      </c>
      <c r="J37" s="350" t="s">
        <v>2993</v>
      </c>
      <c r="K37" s="345" t="s">
        <v>1427</v>
      </c>
      <c r="L37" s="374" t="s">
        <v>1428</v>
      </c>
      <c r="M37" s="345" t="s">
        <v>3061</v>
      </c>
      <c r="N37" s="351"/>
      <c r="O37" s="359"/>
      <c r="P37" s="361" t="s">
        <v>1411</v>
      </c>
      <c r="Q37" s="357" t="s">
        <v>1415</v>
      </c>
      <c r="R37" s="352" t="s">
        <v>1413</v>
      </c>
      <c r="S37" s="352" t="s">
        <v>1414</v>
      </c>
      <c r="T37" s="345"/>
      <c r="U37" s="345"/>
      <c r="V37" s="345"/>
      <c r="W37" s="345"/>
      <c r="X37" s="345"/>
      <c r="Y37" s="345"/>
      <c r="Z37" s="345"/>
    </row>
    <row r="38" spans="2:26" s="344" customFormat="1" ht="12">
      <c r="B38" s="354" t="s">
        <v>1407</v>
      </c>
      <c r="C38" s="364">
        <v>34</v>
      </c>
      <c r="D38" s="360" t="s">
        <v>3062</v>
      </c>
      <c r="E38" s="362" t="s">
        <v>2987</v>
      </c>
      <c r="F38" s="348"/>
      <c r="G38" s="370" t="s">
        <v>1408</v>
      </c>
      <c r="H38" s="370" t="s">
        <v>1409</v>
      </c>
      <c r="I38" s="370" t="s">
        <v>1409</v>
      </c>
      <c r="J38" s="350" t="s">
        <v>3051</v>
      </c>
      <c r="K38" s="345"/>
      <c r="L38" s="374"/>
      <c r="M38" s="345" t="s">
        <v>3052</v>
      </c>
      <c r="N38" s="351" t="s">
        <v>1422</v>
      </c>
      <c r="O38" s="359"/>
      <c r="P38" s="361" t="s">
        <v>1411</v>
      </c>
      <c r="Q38" s="357" t="s">
        <v>1415</v>
      </c>
      <c r="R38" s="352" t="s">
        <v>1413</v>
      </c>
      <c r="S38" s="352" t="s">
        <v>1414</v>
      </c>
      <c r="T38" s="345"/>
      <c r="U38" s="345"/>
      <c r="V38" s="345"/>
      <c r="W38" s="345"/>
      <c r="X38" s="345"/>
      <c r="Y38" s="345"/>
      <c r="Z38" s="345"/>
    </row>
    <row r="39" spans="2:26" s="344" customFormat="1" ht="12.75" customHeight="1">
      <c r="B39" s="354" t="s">
        <v>1407</v>
      </c>
      <c r="C39" s="364">
        <v>35</v>
      </c>
      <c r="D39" s="360" t="s">
        <v>3063</v>
      </c>
      <c r="E39" s="362" t="s">
        <v>1662</v>
      </c>
      <c r="F39" s="348"/>
      <c r="G39" s="370" t="s">
        <v>430</v>
      </c>
      <c r="H39" s="370" t="s">
        <v>430</v>
      </c>
      <c r="I39" s="370" t="s">
        <v>430</v>
      </c>
      <c r="J39" s="350" t="s">
        <v>2993</v>
      </c>
      <c r="K39" s="345"/>
      <c r="L39" s="374"/>
      <c r="M39" s="345" t="s">
        <v>3064</v>
      </c>
      <c r="N39" s="351"/>
      <c r="O39" s="359"/>
      <c r="P39" s="361" t="s">
        <v>1411</v>
      </c>
      <c r="Q39" s="357" t="s">
        <v>1415</v>
      </c>
      <c r="R39" s="352" t="s">
        <v>1413</v>
      </c>
      <c r="S39" s="352" t="s">
        <v>1414</v>
      </c>
      <c r="T39" s="345"/>
      <c r="U39" s="345"/>
      <c r="V39" s="345"/>
      <c r="W39" s="345"/>
      <c r="X39" s="345"/>
      <c r="Y39" s="345"/>
      <c r="Z39" s="345"/>
    </row>
    <row r="40" spans="2:26" s="344" customFormat="1" ht="12.75" customHeight="1">
      <c r="B40" s="354" t="s">
        <v>1407</v>
      </c>
      <c r="C40" s="364">
        <v>36</v>
      </c>
      <c r="D40" s="360" t="s">
        <v>3065</v>
      </c>
      <c r="E40" s="362" t="s">
        <v>1662</v>
      </c>
      <c r="F40" s="348"/>
      <c r="G40" s="370" t="s">
        <v>430</v>
      </c>
      <c r="H40" s="370" t="s">
        <v>430</v>
      </c>
      <c r="I40" s="370" t="s">
        <v>430</v>
      </c>
      <c r="J40" s="350" t="s">
        <v>2993</v>
      </c>
      <c r="K40" s="345"/>
      <c r="L40" s="374"/>
      <c r="M40" s="345" t="s">
        <v>3066</v>
      </c>
      <c r="N40" s="351"/>
      <c r="O40" s="359"/>
      <c r="P40" s="361" t="s">
        <v>1411</v>
      </c>
      <c r="Q40" s="357" t="s">
        <v>1415</v>
      </c>
      <c r="R40" s="352" t="s">
        <v>1416</v>
      </c>
      <c r="S40" s="352" t="s">
        <v>1414</v>
      </c>
      <c r="T40" s="345"/>
      <c r="U40" s="345"/>
      <c r="V40" s="345"/>
      <c r="W40" s="345"/>
      <c r="X40" s="345"/>
      <c r="Y40" s="345"/>
      <c r="Z40" s="345"/>
    </row>
    <row r="41" spans="2:26" s="382" customFormat="1" ht="12">
      <c r="B41" s="354" t="s">
        <v>1407</v>
      </c>
      <c r="C41" s="364">
        <v>37</v>
      </c>
      <c r="D41" s="360" t="s">
        <v>3067</v>
      </c>
      <c r="E41" s="362" t="s">
        <v>2987</v>
      </c>
      <c r="F41" s="348"/>
      <c r="G41" s="370" t="s">
        <v>1408</v>
      </c>
      <c r="H41" s="370" t="s">
        <v>1429</v>
      </c>
      <c r="I41" s="370" t="s">
        <v>1409</v>
      </c>
      <c r="J41" s="350" t="s">
        <v>3068</v>
      </c>
      <c r="K41" s="345"/>
      <c r="L41" s="374"/>
      <c r="M41" s="345" t="s">
        <v>3069</v>
      </c>
      <c r="N41" s="351" t="s">
        <v>1422</v>
      </c>
      <c r="O41" s="359"/>
      <c r="P41" s="361" t="s">
        <v>1411</v>
      </c>
      <c r="Q41" s="357" t="s">
        <v>1415</v>
      </c>
      <c r="R41" s="352" t="s">
        <v>1413</v>
      </c>
      <c r="S41" s="352" t="s">
        <v>1414</v>
      </c>
      <c r="T41" s="381"/>
      <c r="U41" s="381"/>
      <c r="V41" s="381"/>
      <c r="W41" s="381"/>
      <c r="X41" s="381"/>
      <c r="Y41" s="381"/>
      <c r="Z41" s="381"/>
    </row>
    <row r="42" spans="2:26" s="344" customFormat="1" ht="13.5" customHeight="1">
      <c r="B42" s="354" t="s">
        <v>1407</v>
      </c>
      <c r="C42" s="364">
        <v>38</v>
      </c>
      <c r="D42" s="360" t="s">
        <v>3070</v>
      </c>
      <c r="E42" s="362" t="s">
        <v>1662</v>
      </c>
      <c r="F42" s="348"/>
      <c r="G42" s="370" t="s">
        <v>430</v>
      </c>
      <c r="H42" s="370" t="s">
        <v>430</v>
      </c>
      <c r="I42" s="370" t="s">
        <v>430</v>
      </c>
      <c r="J42" s="350" t="s">
        <v>2993</v>
      </c>
      <c r="K42" s="345"/>
      <c r="L42" s="374"/>
      <c r="M42" s="345" t="s">
        <v>3071</v>
      </c>
      <c r="N42" s="351"/>
      <c r="O42" s="359"/>
      <c r="P42" s="361" t="s">
        <v>1411</v>
      </c>
      <c r="Q42" s="357" t="s">
        <v>1415</v>
      </c>
      <c r="R42" s="352" t="s">
        <v>1416</v>
      </c>
      <c r="S42" s="352" t="s">
        <v>1414</v>
      </c>
      <c r="T42" s="345"/>
      <c r="U42" s="345"/>
      <c r="V42" s="345"/>
      <c r="W42" s="345"/>
      <c r="X42" s="345"/>
      <c r="Y42" s="345"/>
      <c r="Z42" s="345"/>
    </row>
    <row r="43" spans="2:26" s="344" customFormat="1" ht="12">
      <c r="B43" s="354" t="s">
        <v>1407</v>
      </c>
      <c r="C43" s="364">
        <v>39</v>
      </c>
      <c r="D43" s="360" t="s">
        <v>3072</v>
      </c>
      <c r="E43" s="362" t="s">
        <v>2987</v>
      </c>
      <c r="F43" s="348"/>
      <c r="G43" s="370" t="s">
        <v>1408</v>
      </c>
      <c r="H43" s="370" t="s">
        <v>1429</v>
      </c>
      <c r="I43" s="370" t="s">
        <v>1409</v>
      </c>
      <c r="J43" s="350" t="s">
        <v>3073</v>
      </c>
      <c r="K43" s="345"/>
      <c r="L43" s="374"/>
      <c r="M43" s="345"/>
      <c r="N43" s="351" t="s">
        <v>1422</v>
      </c>
      <c r="O43" s="359"/>
      <c r="P43" s="361" t="s">
        <v>1411</v>
      </c>
      <c r="Q43" s="357" t="s">
        <v>1415</v>
      </c>
      <c r="R43" s="352" t="s">
        <v>1413</v>
      </c>
      <c r="S43" s="352" t="s">
        <v>1414</v>
      </c>
      <c r="T43" s="345"/>
      <c r="U43" s="345"/>
      <c r="V43" s="345"/>
      <c r="W43" s="345"/>
      <c r="X43" s="345"/>
      <c r="Y43" s="345"/>
      <c r="Z43" s="345"/>
    </row>
    <row r="44" spans="2:26" s="344" customFormat="1" ht="12">
      <c r="B44" s="354" t="s">
        <v>1407</v>
      </c>
      <c r="C44" s="364">
        <v>40</v>
      </c>
      <c r="D44" s="360" t="s">
        <v>3074</v>
      </c>
      <c r="E44" s="362" t="s">
        <v>1662</v>
      </c>
      <c r="F44" s="348"/>
      <c r="G44" s="370" t="s">
        <v>430</v>
      </c>
      <c r="H44" s="370" t="s">
        <v>430</v>
      </c>
      <c r="I44" s="370" t="s">
        <v>430</v>
      </c>
      <c r="J44" s="350" t="s">
        <v>2993</v>
      </c>
      <c r="K44" s="345"/>
      <c r="L44" s="374"/>
      <c r="M44" s="345"/>
      <c r="N44" s="351"/>
      <c r="O44" s="359"/>
      <c r="P44" s="361" t="s">
        <v>1411</v>
      </c>
      <c r="Q44" s="357" t="s">
        <v>1415</v>
      </c>
      <c r="R44" s="352" t="s">
        <v>1416</v>
      </c>
      <c r="S44" s="352" t="s">
        <v>1414</v>
      </c>
      <c r="T44" s="352" t="s">
        <v>1424</v>
      </c>
      <c r="U44" s="352" t="s">
        <v>1424</v>
      </c>
      <c r="V44" s="352" t="s">
        <v>1424</v>
      </c>
      <c r="W44" s="345"/>
      <c r="X44" s="345"/>
      <c r="Y44" s="345"/>
      <c r="Z44" s="345"/>
    </row>
    <row r="45" spans="2:26" s="344" customFormat="1" ht="12.75" customHeight="1">
      <c r="B45" s="354" t="s">
        <v>1407</v>
      </c>
      <c r="C45" s="364">
        <v>41</v>
      </c>
      <c r="D45" s="360" t="s">
        <v>3075</v>
      </c>
      <c r="E45" s="362" t="s">
        <v>1662</v>
      </c>
      <c r="F45" s="348"/>
      <c r="G45" s="370" t="s">
        <v>430</v>
      </c>
      <c r="H45" s="370" t="s">
        <v>430</v>
      </c>
      <c r="I45" s="370" t="s">
        <v>430</v>
      </c>
      <c r="J45" s="350" t="s">
        <v>2993</v>
      </c>
      <c r="K45" s="345"/>
      <c r="L45" s="374"/>
      <c r="M45" s="345"/>
      <c r="N45" s="351"/>
      <c r="O45" s="359"/>
      <c r="P45" s="361" t="s">
        <v>1411</v>
      </c>
      <c r="Q45" s="357" t="s">
        <v>1415</v>
      </c>
      <c r="R45" s="352" t="s">
        <v>1416</v>
      </c>
      <c r="S45" s="352" t="s">
        <v>1414</v>
      </c>
      <c r="T45" s="345"/>
      <c r="U45" s="345"/>
      <c r="V45" s="345"/>
      <c r="W45" s="345"/>
      <c r="X45" s="345"/>
      <c r="Y45" s="345"/>
      <c r="Z45" s="345"/>
    </row>
    <row r="46" spans="2:26" s="344" customFormat="1" ht="12">
      <c r="B46" s="354" t="s">
        <v>1407</v>
      </c>
      <c r="C46" s="364">
        <v>42</v>
      </c>
      <c r="D46" s="360" t="s">
        <v>3076</v>
      </c>
      <c r="E46" s="362" t="s">
        <v>1662</v>
      </c>
      <c r="F46" s="348"/>
      <c r="G46" s="370" t="s">
        <v>430</v>
      </c>
      <c r="H46" s="370" t="s">
        <v>430</v>
      </c>
      <c r="I46" s="370" t="s">
        <v>430</v>
      </c>
      <c r="J46" s="350" t="s">
        <v>2993</v>
      </c>
      <c r="K46" s="345"/>
      <c r="L46" s="374"/>
      <c r="M46" s="345"/>
      <c r="N46" s="351"/>
      <c r="O46" s="359"/>
      <c r="P46" s="361" t="s">
        <v>1411</v>
      </c>
      <c r="Q46" s="357" t="s">
        <v>1415</v>
      </c>
      <c r="R46" s="352" t="s">
        <v>1413</v>
      </c>
      <c r="S46" s="352" t="s">
        <v>1414</v>
      </c>
      <c r="T46" s="345"/>
      <c r="U46" s="345"/>
      <c r="V46" s="345"/>
      <c r="W46" s="345"/>
      <c r="X46" s="345"/>
      <c r="Y46" s="345"/>
      <c r="Z46" s="345"/>
    </row>
    <row r="47" spans="2:26" s="344" customFormat="1" ht="12">
      <c r="B47" s="354" t="s">
        <v>1407</v>
      </c>
      <c r="C47" s="364">
        <v>43</v>
      </c>
      <c r="D47" s="360" t="s">
        <v>3077</v>
      </c>
      <c r="E47" s="362" t="s">
        <v>1662</v>
      </c>
      <c r="F47" s="348"/>
      <c r="G47" s="370" t="s">
        <v>430</v>
      </c>
      <c r="H47" s="370" t="s">
        <v>430</v>
      </c>
      <c r="I47" s="370" t="s">
        <v>430</v>
      </c>
      <c r="J47" s="350" t="s">
        <v>2993</v>
      </c>
      <c r="K47" s="345"/>
      <c r="L47" s="374"/>
      <c r="M47" s="345"/>
      <c r="N47" s="351"/>
      <c r="O47" s="359"/>
      <c r="P47" s="361" t="s">
        <v>1411</v>
      </c>
      <c r="Q47" s="357" t="s">
        <v>1415</v>
      </c>
      <c r="R47" s="352" t="s">
        <v>1416</v>
      </c>
      <c r="S47" s="352" t="s">
        <v>1414</v>
      </c>
      <c r="T47" s="352" t="s">
        <v>1424</v>
      </c>
      <c r="U47" s="352" t="s">
        <v>1424</v>
      </c>
      <c r="V47" s="352" t="s">
        <v>1424</v>
      </c>
      <c r="W47" s="345"/>
      <c r="X47" s="345"/>
      <c r="Y47" s="345"/>
      <c r="Z47" s="345"/>
    </row>
    <row r="48" spans="2:26" s="344" customFormat="1" ht="12">
      <c r="B48" s="354" t="s">
        <v>1407</v>
      </c>
      <c r="C48" s="364">
        <v>44</v>
      </c>
      <c r="D48" s="360" t="s">
        <v>3078</v>
      </c>
      <c r="E48" s="362" t="s">
        <v>3056</v>
      </c>
      <c r="F48" s="348"/>
      <c r="G48" s="370" t="s">
        <v>1408</v>
      </c>
      <c r="H48" s="370" t="s">
        <v>1429</v>
      </c>
      <c r="I48" s="370" t="s">
        <v>1409</v>
      </c>
      <c r="J48" s="350" t="s">
        <v>3079</v>
      </c>
      <c r="K48" s="345" t="s">
        <v>1430</v>
      </c>
      <c r="L48" s="374"/>
      <c r="M48" s="345"/>
      <c r="N48" s="351" t="s">
        <v>1422</v>
      </c>
      <c r="O48" s="359"/>
      <c r="P48" s="361" t="s">
        <v>1411</v>
      </c>
      <c r="Q48" s="357" t="s">
        <v>1415</v>
      </c>
      <c r="R48" s="352" t="s">
        <v>1413</v>
      </c>
      <c r="S48" s="352" t="s">
        <v>1414</v>
      </c>
      <c r="T48" s="345"/>
      <c r="U48" s="345"/>
      <c r="V48" s="345"/>
      <c r="W48" s="345"/>
      <c r="X48" s="345"/>
      <c r="Y48" s="345"/>
      <c r="Z48" s="345"/>
    </row>
    <row r="49" spans="1:27" s="344" customFormat="1" ht="12">
      <c r="B49" s="354" t="s">
        <v>1407</v>
      </c>
      <c r="C49" s="364">
        <v>45</v>
      </c>
      <c r="D49" s="360" t="s">
        <v>3080</v>
      </c>
      <c r="E49" s="362" t="s">
        <v>2987</v>
      </c>
      <c r="F49" s="348"/>
      <c r="G49" s="370" t="s">
        <v>1408</v>
      </c>
      <c r="H49" s="370" t="s">
        <v>1409</v>
      </c>
      <c r="I49" s="370" t="s">
        <v>1409</v>
      </c>
      <c r="J49" s="350" t="s">
        <v>3081</v>
      </c>
      <c r="K49" s="345"/>
      <c r="L49" s="374"/>
      <c r="M49" s="345"/>
      <c r="N49" s="351" t="s">
        <v>1431</v>
      </c>
      <c r="O49" s="359"/>
      <c r="P49" s="361" t="s">
        <v>1411</v>
      </c>
      <c r="Q49" s="357" t="s">
        <v>1415</v>
      </c>
      <c r="R49" s="352" t="s">
        <v>1413</v>
      </c>
      <c r="S49" s="352" t="s">
        <v>1414</v>
      </c>
      <c r="T49" s="345"/>
      <c r="U49" s="345"/>
      <c r="V49" s="345"/>
      <c r="W49" s="345"/>
      <c r="X49" s="345"/>
      <c r="Y49" s="345"/>
      <c r="Z49" s="345"/>
    </row>
    <row r="50" spans="1:27" s="344" customFormat="1" ht="12">
      <c r="B50" s="354" t="s">
        <v>1407</v>
      </c>
      <c r="C50" s="364">
        <v>46</v>
      </c>
      <c r="D50" s="360" t="s">
        <v>3082</v>
      </c>
      <c r="E50" s="362" t="s">
        <v>1662</v>
      </c>
      <c r="F50" s="348"/>
      <c r="G50" s="370" t="s">
        <v>430</v>
      </c>
      <c r="H50" s="370" t="s">
        <v>430</v>
      </c>
      <c r="I50" s="370" t="s">
        <v>430</v>
      </c>
      <c r="J50" s="350" t="s">
        <v>2993</v>
      </c>
      <c r="K50" s="345"/>
      <c r="L50" s="374"/>
      <c r="M50" s="345"/>
      <c r="N50" s="351"/>
      <c r="O50" s="359"/>
      <c r="P50" s="361" t="s">
        <v>1411</v>
      </c>
      <c r="Q50" s="357" t="s">
        <v>1415</v>
      </c>
      <c r="R50" s="352" t="s">
        <v>1416</v>
      </c>
      <c r="S50" s="352" t="s">
        <v>1414</v>
      </c>
      <c r="T50" s="345"/>
      <c r="U50" s="345"/>
      <c r="V50" s="345"/>
      <c r="W50" s="345"/>
      <c r="X50" s="345"/>
      <c r="Y50" s="345"/>
      <c r="Z50" s="345"/>
    </row>
    <row r="51" spans="1:27" s="344" customFormat="1" ht="12">
      <c r="B51" s="354" t="s">
        <v>1407</v>
      </c>
      <c r="C51" s="364">
        <v>47</v>
      </c>
      <c r="D51" s="360" t="s">
        <v>3083</v>
      </c>
      <c r="E51" s="362" t="s">
        <v>3056</v>
      </c>
      <c r="F51" s="348"/>
      <c r="G51" s="370" t="s">
        <v>1408</v>
      </c>
      <c r="H51" s="370" t="s">
        <v>1429</v>
      </c>
      <c r="I51" s="370" t="s">
        <v>1409</v>
      </c>
      <c r="J51" s="350" t="s">
        <v>2993</v>
      </c>
      <c r="K51" s="345" t="s">
        <v>1430</v>
      </c>
      <c r="L51" s="374"/>
      <c r="M51" s="345"/>
      <c r="N51" s="351"/>
      <c r="O51" s="359"/>
      <c r="P51" s="361" t="s">
        <v>1411</v>
      </c>
      <c r="Q51" s="357" t="s">
        <v>1415</v>
      </c>
      <c r="R51" s="352" t="s">
        <v>1413</v>
      </c>
      <c r="S51" s="352" t="s">
        <v>1414</v>
      </c>
      <c r="T51" s="345"/>
      <c r="U51" s="345"/>
      <c r="V51" s="345"/>
      <c r="W51" s="345"/>
      <c r="X51" s="345"/>
      <c r="Y51" s="345"/>
      <c r="Z51" s="345"/>
    </row>
    <row r="52" spans="1:27" s="344" customFormat="1" ht="12">
      <c r="B52" s="354" t="s">
        <v>1407</v>
      </c>
      <c r="C52" s="364">
        <v>48</v>
      </c>
      <c r="D52" s="360" t="s">
        <v>3084</v>
      </c>
      <c r="E52" s="362" t="s">
        <v>2987</v>
      </c>
      <c r="F52" s="348"/>
      <c r="G52" s="370" t="s">
        <v>1408</v>
      </c>
      <c r="H52" s="370" t="s">
        <v>1429</v>
      </c>
      <c r="I52" s="370" t="s">
        <v>1409</v>
      </c>
      <c r="J52" s="350" t="s">
        <v>1430</v>
      </c>
      <c r="K52" s="345"/>
      <c r="L52" s="374"/>
      <c r="M52" s="345"/>
      <c r="N52" s="351" t="s">
        <v>1422</v>
      </c>
      <c r="O52" s="359"/>
      <c r="P52" s="361" t="s">
        <v>1411</v>
      </c>
      <c r="Q52" s="357" t="s">
        <v>1415</v>
      </c>
      <c r="R52" s="352" t="s">
        <v>1413</v>
      </c>
      <c r="S52" s="352" t="s">
        <v>1414</v>
      </c>
      <c r="T52" s="345"/>
      <c r="U52" s="345"/>
      <c r="V52" s="345"/>
      <c r="W52" s="345"/>
      <c r="X52" s="345"/>
      <c r="Y52" s="345"/>
      <c r="Z52" s="345"/>
    </row>
    <row r="53" spans="1:27" s="343" customFormat="1" ht="12">
      <c r="A53" s="344"/>
      <c r="B53" s="354" t="s">
        <v>1407</v>
      </c>
      <c r="C53" s="364">
        <v>49</v>
      </c>
      <c r="D53" s="360" t="s">
        <v>3085</v>
      </c>
      <c r="E53" s="362" t="s">
        <v>3056</v>
      </c>
      <c r="F53" s="348"/>
      <c r="G53" s="370" t="s">
        <v>1408</v>
      </c>
      <c r="H53" s="370" t="s">
        <v>1409</v>
      </c>
      <c r="I53" s="370" t="s">
        <v>1409</v>
      </c>
      <c r="J53" s="350" t="s">
        <v>3086</v>
      </c>
      <c r="K53" s="345" t="s">
        <v>1432</v>
      </c>
      <c r="L53" s="374"/>
      <c r="M53" s="345"/>
      <c r="N53" s="351"/>
      <c r="O53" s="359"/>
      <c r="P53" s="361" t="s">
        <v>1411</v>
      </c>
      <c r="Q53" s="357" t="s">
        <v>1415</v>
      </c>
      <c r="R53" s="352" t="s">
        <v>1413</v>
      </c>
      <c r="S53" s="352" t="s">
        <v>1414</v>
      </c>
      <c r="T53" s="383"/>
      <c r="U53" s="383"/>
      <c r="V53" s="383"/>
      <c r="W53" s="352" t="s">
        <v>1424</v>
      </c>
      <c r="X53" s="352" t="s">
        <v>1424</v>
      </c>
      <c r="Y53" s="383"/>
      <c r="Z53" s="383"/>
      <c r="AA53" s="344"/>
    </row>
    <row r="54" spans="1:27" s="343" customFormat="1" ht="12">
      <c r="A54" s="344"/>
      <c r="B54" s="354" t="s">
        <v>1407</v>
      </c>
      <c r="C54" s="364">
        <v>50</v>
      </c>
      <c r="D54" s="360" t="s">
        <v>3087</v>
      </c>
      <c r="E54" s="362" t="s">
        <v>2987</v>
      </c>
      <c r="F54" s="348"/>
      <c r="G54" s="370" t="s">
        <v>1408</v>
      </c>
      <c r="H54" s="370" t="s">
        <v>1429</v>
      </c>
      <c r="I54" s="370" t="s">
        <v>1409</v>
      </c>
      <c r="J54" s="350" t="s">
        <v>3088</v>
      </c>
      <c r="K54" s="345"/>
      <c r="L54" s="374"/>
      <c r="M54" s="345"/>
      <c r="N54" s="351" t="s">
        <v>1422</v>
      </c>
      <c r="O54" s="359"/>
      <c r="P54" s="361" t="s">
        <v>1411</v>
      </c>
      <c r="Q54" s="357" t="s">
        <v>1415</v>
      </c>
      <c r="R54" s="352" t="s">
        <v>1413</v>
      </c>
      <c r="S54" s="352" t="s">
        <v>1414</v>
      </c>
      <c r="T54" s="383"/>
      <c r="U54" s="383"/>
      <c r="V54" s="383"/>
      <c r="W54" s="383"/>
      <c r="X54" s="383"/>
      <c r="Y54" s="383"/>
      <c r="Z54" s="383"/>
      <c r="AA54" s="344"/>
    </row>
    <row r="55" spans="1:27" s="343" customFormat="1" ht="12">
      <c r="A55" s="344"/>
      <c r="B55" s="354" t="s">
        <v>1407</v>
      </c>
      <c r="C55" s="364">
        <v>51</v>
      </c>
      <c r="D55" s="360" t="s">
        <v>3089</v>
      </c>
      <c r="E55" s="362" t="s">
        <v>1662</v>
      </c>
      <c r="F55" s="348"/>
      <c r="G55" s="370" t="s">
        <v>430</v>
      </c>
      <c r="H55" s="370" t="s">
        <v>430</v>
      </c>
      <c r="I55" s="370" t="s">
        <v>430</v>
      </c>
      <c r="J55" s="350" t="s">
        <v>2993</v>
      </c>
      <c r="K55" s="345"/>
      <c r="L55" s="374"/>
      <c r="M55" s="345"/>
      <c r="N55" s="351"/>
      <c r="O55" s="359"/>
      <c r="P55" s="361" t="s">
        <v>1411</v>
      </c>
      <c r="Q55" s="357" t="s">
        <v>1415</v>
      </c>
      <c r="R55" s="352" t="s">
        <v>1416</v>
      </c>
      <c r="S55" s="352" t="s">
        <v>1414</v>
      </c>
      <c r="T55" s="383"/>
      <c r="U55" s="383"/>
      <c r="V55" s="383"/>
      <c r="W55" s="383"/>
      <c r="X55" s="383"/>
      <c r="Y55" s="383"/>
      <c r="Z55" s="383"/>
      <c r="AA55" s="344"/>
    </row>
    <row r="56" spans="1:27" s="343" customFormat="1" ht="12">
      <c r="A56" s="344"/>
      <c r="B56" s="354" t="s">
        <v>1407</v>
      </c>
      <c r="C56" s="364">
        <v>52</v>
      </c>
      <c r="D56" s="360" t="s">
        <v>3090</v>
      </c>
      <c r="E56" s="362" t="s">
        <v>3056</v>
      </c>
      <c r="F56" s="348"/>
      <c r="G56" s="370" t="s">
        <v>1408</v>
      </c>
      <c r="H56" s="370" t="s">
        <v>1429</v>
      </c>
      <c r="I56" s="370" t="s">
        <v>1409</v>
      </c>
      <c r="J56" s="350" t="s">
        <v>3091</v>
      </c>
      <c r="K56" s="345"/>
      <c r="L56" s="374"/>
      <c r="M56" s="345"/>
      <c r="N56" s="351"/>
      <c r="O56" s="359"/>
      <c r="P56" s="361" t="s">
        <v>1411</v>
      </c>
      <c r="Q56" s="357" t="s">
        <v>1415</v>
      </c>
      <c r="R56" s="352" t="s">
        <v>1413</v>
      </c>
      <c r="S56" s="352" t="s">
        <v>1414</v>
      </c>
      <c r="T56" s="383"/>
      <c r="U56" s="383"/>
      <c r="V56" s="383"/>
      <c r="W56" s="352" t="s">
        <v>1424</v>
      </c>
      <c r="X56" s="352" t="s">
        <v>1424</v>
      </c>
      <c r="Y56" s="383"/>
      <c r="Z56" s="383"/>
      <c r="AA56" s="344"/>
    </row>
    <row r="57" spans="1:27" s="343" customFormat="1" ht="12">
      <c r="A57" s="344"/>
      <c r="B57" s="354" t="s">
        <v>1407</v>
      </c>
      <c r="C57" s="364">
        <v>53</v>
      </c>
      <c r="D57" s="360" t="s">
        <v>3092</v>
      </c>
      <c r="E57" s="362" t="s">
        <v>2987</v>
      </c>
      <c r="F57" s="348"/>
      <c r="G57" s="370" t="s">
        <v>1408</v>
      </c>
      <c r="H57" s="370" t="s">
        <v>1409</v>
      </c>
      <c r="I57" s="370" t="s">
        <v>1409</v>
      </c>
      <c r="J57" s="350" t="s">
        <v>3093</v>
      </c>
      <c r="K57" s="345"/>
      <c r="L57" s="374"/>
      <c r="M57" s="345"/>
      <c r="N57" s="351" t="s">
        <v>1422</v>
      </c>
      <c r="O57" s="359"/>
      <c r="P57" s="361" t="s">
        <v>1411</v>
      </c>
      <c r="Q57" s="357" t="s">
        <v>1415</v>
      </c>
      <c r="R57" s="352" t="s">
        <v>1413</v>
      </c>
      <c r="S57" s="352" t="s">
        <v>1414</v>
      </c>
      <c r="T57" s="383"/>
      <c r="U57" s="383"/>
      <c r="V57" s="383"/>
      <c r="W57" s="383"/>
      <c r="X57" s="383"/>
      <c r="Y57" s="383"/>
      <c r="Z57" s="383"/>
      <c r="AA57" s="344"/>
    </row>
    <row r="58" spans="1:27" s="343" customFormat="1" ht="12">
      <c r="A58" s="344"/>
      <c r="B58" s="354" t="s">
        <v>1407</v>
      </c>
      <c r="C58" s="364">
        <v>54</v>
      </c>
      <c r="D58" s="360" t="s">
        <v>3094</v>
      </c>
      <c r="E58" s="362" t="s">
        <v>2987</v>
      </c>
      <c r="F58" s="348"/>
      <c r="G58" s="370" t="s">
        <v>1408</v>
      </c>
      <c r="H58" s="370" t="s">
        <v>1409</v>
      </c>
      <c r="I58" s="370" t="s">
        <v>1409</v>
      </c>
      <c r="J58" s="350" t="s">
        <v>3093</v>
      </c>
      <c r="K58" s="345"/>
      <c r="L58" s="374"/>
      <c r="M58" s="345"/>
      <c r="N58" s="351" t="s">
        <v>1422</v>
      </c>
      <c r="O58" s="359"/>
      <c r="P58" s="361" t="s">
        <v>1411</v>
      </c>
      <c r="Q58" s="357" t="s">
        <v>1415</v>
      </c>
      <c r="R58" s="352" t="s">
        <v>1413</v>
      </c>
      <c r="S58" s="352" t="s">
        <v>1414</v>
      </c>
      <c r="T58" s="383"/>
      <c r="U58" s="383"/>
      <c r="V58" s="383"/>
      <c r="W58" s="383"/>
      <c r="X58" s="383"/>
      <c r="Y58" s="383"/>
      <c r="Z58" s="383"/>
      <c r="AA58" s="344"/>
    </row>
    <row r="59" spans="1:27" s="343" customFormat="1" ht="12">
      <c r="A59" s="344"/>
      <c r="B59" s="354" t="s">
        <v>1407</v>
      </c>
      <c r="C59" s="364">
        <v>55</v>
      </c>
      <c r="D59" s="360" t="s">
        <v>3095</v>
      </c>
      <c r="E59" s="362" t="s">
        <v>1662</v>
      </c>
      <c r="F59" s="348"/>
      <c r="G59" s="370" t="s">
        <v>430</v>
      </c>
      <c r="H59" s="370" t="s">
        <v>430</v>
      </c>
      <c r="I59" s="370" t="s">
        <v>430</v>
      </c>
      <c r="J59" s="350" t="s">
        <v>2993</v>
      </c>
      <c r="K59" s="345"/>
      <c r="L59" s="374"/>
      <c r="M59" s="345"/>
      <c r="N59" s="351"/>
      <c r="O59" s="359"/>
      <c r="P59" s="361" t="s">
        <v>1411</v>
      </c>
      <c r="Q59" s="384"/>
      <c r="R59" s="352" t="s">
        <v>1416</v>
      </c>
      <c r="S59" s="352" t="s">
        <v>1414</v>
      </c>
      <c r="T59" s="383"/>
      <c r="U59" s="383"/>
      <c r="V59" s="383"/>
      <c r="W59" s="383"/>
      <c r="X59" s="383"/>
      <c r="Y59" s="383"/>
      <c r="Z59" s="383"/>
      <c r="AA59" s="344"/>
    </row>
    <row r="60" spans="1:27" s="343" customFormat="1" ht="12">
      <c r="A60" s="344"/>
      <c r="B60" s="354" t="s">
        <v>1407</v>
      </c>
      <c r="C60" s="364">
        <v>56</v>
      </c>
      <c r="D60" s="360" t="s">
        <v>3096</v>
      </c>
      <c r="E60" s="362" t="s">
        <v>2987</v>
      </c>
      <c r="F60" s="348"/>
      <c r="G60" s="370" t="s">
        <v>1408</v>
      </c>
      <c r="H60" s="370" t="s">
        <v>1409</v>
      </c>
      <c r="I60" s="370" t="s">
        <v>1409</v>
      </c>
      <c r="J60" s="350" t="s">
        <v>3097</v>
      </c>
      <c r="K60" s="345" t="s">
        <v>1433</v>
      </c>
      <c r="L60" s="374"/>
      <c r="M60" s="345"/>
      <c r="N60" s="351" t="s">
        <v>1422</v>
      </c>
      <c r="O60" s="359"/>
      <c r="P60" s="361" t="s">
        <v>1411</v>
      </c>
      <c r="Q60" s="357" t="s">
        <v>1415</v>
      </c>
      <c r="R60" s="352" t="s">
        <v>1413</v>
      </c>
      <c r="S60" s="352" t="s">
        <v>1414</v>
      </c>
      <c r="T60" s="383"/>
      <c r="U60" s="383"/>
      <c r="V60" s="383"/>
      <c r="W60" s="383"/>
      <c r="X60" s="383"/>
      <c r="Y60" s="383"/>
      <c r="Z60" s="383"/>
      <c r="AA60" s="344"/>
    </row>
    <row r="61" spans="1:27" s="343" customFormat="1" ht="12">
      <c r="A61" s="344"/>
      <c r="B61" s="354" t="s">
        <v>1407</v>
      </c>
      <c r="C61" s="364">
        <v>57</v>
      </c>
      <c r="D61" s="360" t="s">
        <v>3098</v>
      </c>
      <c r="E61" s="362" t="s">
        <v>1662</v>
      </c>
      <c r="F61" s="348"/>
      <c r="G61" s="370" t="s">
        <v>430</v>
      </c>
      <c r="H61" s="370" t="s">
        <v>430</v>
      </c>
      <c r="I61" s="370" t="s">
        <v>430</v>
      </c>
      <c r="J61" s="350" t="s">
        <v>2993</v>
      </c>
      <c r="K61" s="345"/>
      <c r="L61" s="374"/>
      <c r="M61" s="345"/>
      <c r="N61" s="351"/>
      <c r="O61" s="359"/>
      <c r="P61" s="361" t="s">
        <v>1411</v>
      </c>
      <c r="Q61" s="357" t="s">
        <v>1415</v>
      </c>
      <c r="R61" s="352" t="s">
        <v>1416</v>
      </c>
      <c r="S61" s="352" t="s">
        <v>1414</v>
      </c>
      <c r="T61" s="383"/>
      <c r="U61" s="383"/>
      <c r="V61" s="383"/>
      <c r="W61" s="383"/>
      <c r="X61" s="383"/>
      <c r="Y61" s="383"/>
      <c r="Z61" s="383"/>
      <c r="AA61" s="344"/>
    </row>
    <row r="62" spans="1:27" s="343" customFormat="1" ht="12">
      <c r="A62" s="344"/>
      <c r="B62" s="354" t="s">
        <v>1407</v>
      </c>
      <c r="C62" s="364">
        <v>58</v>
      </c>
      <c r="D62" s="360" t="s">
        <v>3099</v>
      </c>
      <c r="E62" s="362" t="s">
        <v>2987</v>
      </c>
      <c r="F62" s="348"/>
      <c r="G62" s="370" t="s">
        <v>1408</v>
      </c>
      <c r="H62" s="370" t="s">
        <v>1429</v>
      </c>
      <c r="I62" s="370" t="s">
        <v>1409</v>
      </c>
      <c r="J62" s="350" t="s">
        <v>1434</v>
      </c>
      <c r="K62" s="345"/>
      <c r="L62" s="374"/>
      <c r="M62" s="345"/>
      <c r="N62" s="351" t="s">
        <v>1422</v>
      </c>
      <c r="O62" s="359"/>
      <c r="P62" s="361" t="s">
        <v>1411</v>
      </c>
      <c r="Q62" s="357" t="s">
        <v>1415</v>
      </c>
      <c r="R62" s="352" t="s">
        <v>1413</v>
      </c>
      <c r="S62" s="352" t="s">
        <v>1414</v>
      </c>
      <c r="T62" s="383"/>
      <c r="U62" s="383"/>
      <c r="V62" s="383"/>
      <c r="W62" s="383"/>
      <c r="X62" s="383"/>
      <c r="Y62" s="383"/>
      <c r="Z62" s="383"/>
      <c r="AA62" s="344"/>
    </row>
    <row r="63" spans="1:27" s="343" customFormat="1" ht="12">
      <c r="A63" s="344"/>
      <c r="B63" s="354" t="s">
        <v>1407</v>
      </c>
      <c r="C63" s="364">
        <v>59</v>
      </c>
      <c r="D63" s="360" t="s">
        <v>3100</v>
      </c>
      <c r="E63" s="362" t="s">
        <v>1662</v>
      </c>
      <c r="F63" s="348"/>
      <c r="G63" s="370" t="s">
        <v>430</v>
      </c>
      <c r="H63" s="370" t="s">
        <v>430</v>
      </c>
      <c r="I63" s="370" t="s">
        <v>430</v>
      </c>
      <c r="J63" s="350" t="s">
        <v>2993</v>
      </c>
      <c r="K63" s="345"/>
      <c r="L63" s="374"/>
      <c r="M63" s="345"/>
      <c r="N63" s="351"/>
      <c r="O63" s="359"/>
      <c r="P63" s="361" t="s">
        <v>1411</v>
      </c>
      <c r="Q63" s="357" t="s">
        <v>1415</v>
      </c>
      <c r="R63" s="352" t="s">
        <v>1413</v>
      </c>
      <c r="S63" s="352" t="s">
        <v>1414</v>
      </c>
      <c r="T63" s="383"/>
      <c r="U63" s="383"/>
      <c r="V63" s="383"/>
      <c r="W63" s="383"/>
      <c r="X63" s="383"/>
      <c r="Y63" s="383"/>
      <c r="Z63" s="383"/>
      <c r="AA63" s="344"/>
    </row>
    <row r="64" spans="1:27" s="343" customFormat="1" ht="12">
      <c r="A64" s="344"/>
      <c r="B64" s="354" t="s">
        <v>1407</v>
      </c>
      <c r="C64" s="364">
        <v>60</v>
      </c>
      <c r="D64" s="360" t="s">
        <v>3101</v>
      </c>
      <c r="E64" s="362" t="s">
        <v>2987</v>
      </c>
      <c r="F64" s="348"/>
      <c r="G64" s="370" t="s">
        <v>1408</v>
      </c>
      <c r="H64" s="370" t="s">
        <v>1429</v>
      </c>
      <c r="I64" s="370" t="s">
        <v>1409</v>
      </c>
      <c r="J64" s="350" t="s">
        <v>3102</v>
      </c>
      <c r="K64" s="345" t="s">
        <v>1434</v>
      </c>
      <c r="L64" s="374"/>
      <c r="M64" s="345"/>
      <c r="N64" s="351"/>
      <c r="O64" s="359"/>
      <c r="P64" s="361" t="s">
        <v>1411</v>
      </c>
      <c r="Q64" s="357" t="s">
        <v>1415</v>
      </c>
      <c r="R64" s="352" t="s">
        <v>1413</v>
      </c>
      <c r="S64" s="352" t="s">
        <v>1414</v>
      </c>
      <c r="T64" s="383"/>
      <c r="U64" s="383"/>
      <c r="V64" s="383"/>
      <c r="W64" s="383"/>
      <c r="X64" s="383"/>
      <c r="Y64" s="383"/>
      <c r="Z64" s="383"/>
      <c r="AA64" s="344"/>
    </row>
    <row r="65" spans="1:27" s="343" customFormat="1" ht="12">
      <c r="A65" s="344"/>
      <c r="B65" s="354" t="s">
        <v>1407</v>
      </c>
      <c r="C65" s="364">
        <v>61</v>
      </c>
      <c r="D65" s="372" t="s">
        <v>3103</v>
      </c>
      <c r="E65" s="362" t="s">
        <v>1662</v>
      </c>
      <c r="F65" s="348"/>
      <c r="G65" s="370" t="s">
        <v>430</v>
      </c>
      <c r="H65" s="370" t="s">
        <v>430</v>
      </c>
      <c r="I65" s="370" t="s">
        <v>430</v>
      </c>
      <c r="J65" s="350" t="s">
        <v>2993</v>
      </c>
      <c r="K65" s="345"/>
      <c r="L65" s="374"/>
      <c r="M65" s="345"/>
      <c r="N65" s="351"/>
      <c r="O65" s="359"/>
      <c r="P65" s="361" t="s">
        <v>1411</v>
      </c>
      <c r="Q65" s="357" t="s">
        <v>1415</v>
      </c>
      <c r="R65" s="352" t="s">
        <v>1416</v>
      </c>
      <c r="S65" s="352" t="s">
        <v>1414</v>
      </c>
      <c r="T65" s="383"/>
      <c r="U65" s="383"/>
      <c r="V65" s="383"/>
      <c r="W65" s="383"/>
      <c r="X65" s="383"/>
      <c r="Y65" s="383"/>
      <c r="Z65" s="383"/>
      <c r="AA65" s="344"/>
    </row>
    <row r="66" spans="1:27" s="344" customFormat="1" ht="12">
      <c r="B66" s="354" t="s">
        <v>1407</v>
      </c>
      <c r="C66" s="364">
        <v>62</v>
      </c>
      <c r="D66" s="360" t="s">
        <v>3104</v>
      </c>
      <c r="E66" s="362" t="s">
        <v>1662</v>
      </c>
      <c r="F66" s="348"/>
      <c r="G66" s="370" t="s">
        <v>430</v>
      </c>
      <c r="H66" s="370" t="s">
        <v>430</v>
      </c>
      <c r="I66" s="370" t="s">
        <v>430</v>
      </c>
      <c r="J66" s="350" t="s">
        <v>2993</v>
      </c>
      <c r="K66" s="345"/>
      <c r="L66" s="374"/>
      <c r="M66" s="345"/>
      <c r="N66" s="351"/>
      <c r="O66" s="359"/>
      <c r="P66" s="361" t="s">
        <v>1411</v>
      </c>
      <c r="Q66" s="357" t="s">
        <v>1415</v>
      </c>
      <c r="R66" s="352" t="s">
        <v>1416</v>
      </c>
      <c r="S66" s="352" t="s">
        <v>1414</v>
      </c>
      <c r="T66" s="345"/>
      <c r="U66" s="345"/>
      <c r="V66" s="345"/>
      <c r="W66" s="345"/>
      <c r="X66" s="345"/>
      <c r="Y66" s="345"/>
      <c r="Z66" s="345"/>
    </row>
    <row r="67" spans="1:27" s="343" customFormat="1" ht="12">
      <c r="A67" s="344"/>
      <c r="B67" s="354" t="s">
        <v>1407</v>
      </c>
      <c r="C67" s="364">
        <v>63</v>
      </c>
      <c r="D67" s="377" t="s">
        <v>3105</v>
      </c>
      <c r="E67" s="362" t="s">
        <v>1662</v>
      </c>
      <c r="F67" s="348"/>
      <c r="G67" s="370" t="s">
        <v>430</v>
      </c>
      <c r="H67" s="370" t="s">
        <v>430</v>
      </c>
      <c r="I67" s="370" t="s">
        <v>430</v>
      </c>
      <c r="J67" s="350" t="s">
        <v>2993</v>
      </c>
      <c r="K67" s="345"/>
      <c r="L67" s="374"/>
      <c r="M67" s="345"/>
      <c r="N67" s="351"/>
      <c r="O67" s="359"/>
      <c r="P67" s="361" t="s">
        <v>1411</v>
      </c>
      <c r="Q67" s="357" t="s">
        <v>1415</v>
      </c>
      <c r="R67" s="352" t="s">
        <v>1416</v>
      </c>
      <c r="S67" s="352" t="s">
        <v>1414</v>
      </c>
      <c r="T67" s="383"/>
      <c r="U67" s="383"/>
      <c r="V67" s="383"/>
      <c r="W67" s="383"/>
      <c r="X67" s="383"/>
      <c r="Y67" s="383"/>
      <c r="Z67" s="383"/>
      <c r="AA67" s="344"/>
    </row>
    <row r="68" spans="1:27" s="343" customFormat="1" ht="12">
      <c r="A68" s="344"/>
      <c r="B68" s="354" t="s">
        <v>1407</v>
      </c>
      <c r="C68" s="364">
        <v>64</v>
      </c>
      <c r="D68" s="377" t="s">
        <v>3106</v>
      </c>
      <c r="E68" s="362" t="s">
        <v>2987</v>
      </c>
      <c r="F68" s="348"/>
      <c r="G68" s="370" t="s">
        <v>1408</v>
      </c>
      <c r="H68" s="370" t="s">
        <v>1409</v>
      </c>
      <c r="I68" s="370" t="s">
        <v>1409</v>
      </c>
      <c r="J68" s="350" t="s">
        <v>1435</v>
      </c>
      <c r="K68" s="345"/>
      <c r="L68" s="374"/>
      <c r="M68" s="345"/>
      <c r="N68" s="351" t="s">
        <v>1422</v>
      </c>
      <c r="O68" s="359"/>
      <c r="P68" s="361" t="s">
        <v>1411</v>
      </c>
      <c r="Q68" s="357" t="s">
        <v>1415</v>
      </c>
      <c r="R68" s="352" t="s">
        <v>1413</v>
      </c>
      <c r="S68" s="352" t="s">
        <v>1414</v>
      </c>
      <c r="T68" s="383"/>
      <c r="U68" s="383"/>
      <c r="V68" s="383"/>
      <c r="W68" s="383"/>
      <c r="X68" s="383"/>
      <c r="Y68" s="383"/>
      <c r="Z68" s="383"/>
      <c r="AA68" s="344"/>
    </row>
    <row r="69" spans="1:27" s="343" customFormat="1" ht="12">
      <c r="A69" s="344"/>
      <c r="B69" s="354" t="s">
        <v>1407</v>
      </c>
      <c r="C69" s="364">
        <v>65</v>
      </c>
      <c r="D69" s="377" t="s">
        <v>3107</v>
      </c>
      <c r="E69" s="362" t="s">
        <v>2987</v>
      </c>
      <c r="F69" s="348"/>
      <c r="G69" s="370" t="s">
        <v>1408</v>
      </c>
      <c r="H69" s="370" t="s">
        <v>1409</v>
      </c>
      <c r="I69" s="370" t="s">
        <v>1409</v>
      </c>
      <c r="J69" s="350" t="s">
        <v>1435</v>
      </c>
      <c r="K69" s="345"/>
      <c r="L69" s="374"/>
      <c r="M69" s="345"/>
      <c r="N69" s="351" t="s">
        <v>1422</v>
      </c>
      <c r="O69" s="359"/>
      <c r="P69" s="361" t="s">
        <v>1411</v>
      </c>
      <c r="Q69" s="357" t="s">
        <v>1415</v>
      </c>
      <c r="R69" s="352" t="s">
        <v>1413</v>
      </c>
      <c r="S69" s="352" t="s">
        <v>1414</v>
      </c>
      <c r="T69" s="383"/>
      <c r="U69" s="383"/>
      <c r="V69" s="383"/>
      <c r="W69" s="383"/>
      <c r="X69" s="383"/>
      <c r="Y69" s="383"/>
      <c r="Z69" s="383"/>
      <c r="AA69" s="344"/>
    </row>
    <row r="70" spans="1:27" s="343" customFormat="1" ht="12">
      <c r="A70" s="344"/>
      <c r="B70" s="354" t="s">
        <v>1407</v>
      </c>
      <c r="C70" s="364">
        <v>66</v>
      </c>
      <c r="D70" s="377" t="s">
        <v>3108</v>
      </c>
      <c r="E70" s="362" t="s">
        <v>2987</v>
      </c>
      <c r="F70" s="348"/>
      <c r="G70" s="370" t="s">
        <v>1408</v>
      </c>
      <c r="H70" s="370" t="s">
        <v>1409</v>
      </c>
      <c r="I70" s="370" t="s">
        <v>1409</v>
      </c>
      <c r="J70" s="350" t="s">
        <v>3086</v>
      </c>
      <c r="K70" s="345" t="s">
        <v>1435</v>
      </c>
      <c r="L70" s="374"/>
      <c r="M70" s="345"/>
      <c r="N70" s="351" t="s">
        <v>1422</v>
      </c>
      <c r="O70" s="359"/>
      <c r="P70" s="361" t="s">
        <v>1411</v>
      </c>
      <c r="Q70" s="357" t="s">
        <v>1415</v>
      </c>
      <c r="R70" s="352" t="s">
        <v>1413</v>
      </c>
      <c r="S70" s="352" t="s">
        <v>1414</v>
      </c>
      <c r="T70" s="383"/>
      <c r="U70" s="383"/>
      <c r="V70" s="383"/>
      <c r="W70" s="352" t="s">
        <v>1424</v>
      </c>
      <c r="X70" s="352" t="s">
        <v>1424</v>
      </c>
      <c r="Y70" s="383"/>
      <c r="Z70" s="383"/>
      <c r="AA70" s="344"/>
    </row>
    <row r="71" spans="1:27" s="343" customFormat="1" ht="12">
      <c r="A71" s="344"/>
      <c r="B71" s="354" t="s">
        <v>1407</v>
      </c>
      <c r="C71" s="364">
        <v>67</v>
      </c>
      <c r="D71" s="377" t="s">
        <v>3109</v>
      </c>
      <c r="E71" s="362" t="s">
        <v>2987</v>
      </c>
      <c r="F71" s="348"/>
      <c r="G71" s="370" t="s">
        <v>1408</v>
      </c>
      <c r="H71" s="370" t="s">
        <v>1409</v>
      </c>
      <c r="I71" s="370" t="s">
        <v>1409</v>
      </c>
      <c r="J71" s="350" t="s">
        <v>1435</v>
      </c>
      <c r="K71" s="345"/>
      <c r="L71" s="374"/>
      <c r="M71" s="345"/>
      <c r="N71" s="351" t="s">
        <v>1422</v>
      </c>
      <c r="O71" s="359"/>
      <c r="P71" s="361" t="s">
        <v>1411</v>
      </c>
      <c r="Q71" s="357" t="s">
        <v>1415</v>
      </c>
      <c r="R71" s="352" t="s">
        <v>1413</v>
      </c>
      <c r="S71" s="352" t="s">
        <v>1414</v>
      </c>
      <c r="T71" s="383"/>
      <c r="U71" s="383"/>
      <c r="V71" s="383"/>
      <c r="W71" s="352" t="s">
        <v>1424</v>
      </c>
      <c r="X71" s="352" t="s">
        <v>1424</v>
      </c>
      <c r="Y71" s="383"/>
      <c r="Z71" s="383"/>
      <c r="AA71" s="344"/>
    </row>
    <row r="72" spans="1:27" s="343" customFormat="1" ht="12">
      <c r="A72" s="344"/>
      <c r="B72" s="354" t="s">
        <v>1407</v>
      </c>
      <c r="C72" s="364">
        <v>68</v>
      </c>
      <c r="D72" s="360" t="s">
        <v>3110</v>
      </c>
      <c r="E72" s="362" t="s">
        <v>3056</v>
      </c>
      <c r="F72" s="348"/>
      <c r="G72" s="370" t="s">
        <v>1408</v>
      </c>
      <c r="H72" s="370" t="s">
        <v>1409</v>
      </c>
      <c r="I72" s="370" t="s">
        <v>1409</v>
      </c>
      <c r="J72" s="350" t="s">
        <v>3086</v>
      </c>
      <c r="K72" s="345" t="s">
        <v>1435</v>
      </c>
      <c r="L72" s="374"/>
      <c r="M72" s="345"/>
      <c r="N72" s="351"/>
      <c r="O72" s="359"/>
      <c r="P72" s="361" t="s">
        <v>1411</v>
      </c>
      <c r="Q72" s="357" t="s">
        <v>1415</v>
      </c>
      <c r="R72" s="352" t="s">
        <v>1413</v>
      </c>
      <c r="S72" s="352" t="s">
        <v>1414</v>
      </c>
      <c r="T72" s="383"/>
      <c r="U72" s="383"/>
      <c r="V72" s="383"/>
      <c r="W72" s="383"/>
      <c r="X72" s="383"/>
      <c r="Y72" s="383"/>
      <c r="Z72" s="383"/>
      <c r="AA72" s="344"/>
    </row>
    <row r="73" spans="1:27" s="343" customFormat="1" ht="12">
      <c r="A73" s="344"/>
      <c r="B73" s="354" t="s">
        <v>1407</v>
      </c>
      <c r="C73" s="364">
        <v>69</v>
      </c>
      <c r="D73" s="360" t="s">
        <v>3111</v>
      </c>
      <c r="E73" s="362" t="s">
        <v>2987</v>
      </c>
      <c r="F73" s="348"/>
      <c r="G73" s="370" t="s">
        <v>1408</v>
      </c>
      <c r="H73" s="370" t="s">
        <v>1409</v>
      </c>
      <c r="I73" s="370" t="s">
        <v>1409</v>
      </c>
      <c r="J73" s="350" t="s">
        <v>1435</v>
      </c>
      <c r="K73" s="345"/>
      <c r="L73" s="374"/>
      <c r="M73" s="345"/>
      <c r="N73" s="351" t="s">
        <v>1422</v>
      </c>
      <c r="O73" s="359"/>
      <c r="P73" s="385" t="s">
        <v>1411</v>
      </c>
      <c r="Q73" s="357" t="s">
        <v>1415</v>
      </c>
      <c r="R73" s="352" t="s">
        <v>1413</v>
      </c>
      <c r="S73" s="352" t="s">
        <v>1414</v>
      </c>
      <c r="T73" s="383"/>
      <c r="U73" s="383"/>
      <c r="V73" s="383"/>
      <c r="W73" s="352" t="s">
        <v>1424</v>
      </c>
      <c r="X73" s="352" t="s">
        <v>1424</v>
      </c>
      <c r="Y73" s="383"/>
      <c r="Z73" s="383"/>
      <c r="AA73" s="344"/>
    </row>
    <row r="74" spans="1:27" s="343" customFormat="1" ht="12">
      <c r="A74" s="344"/>
      <c r="B74" s="354" t="s">
        <v>1407</v>
      </c>
      <c r="C74" s="364">
        <v>70</v>
      </c>
      <c r="D74" s="360" t="s">
        <v>3112</v>
      </c>
      <c r="E74" s="362" t="s">
        <v>2987</v>
      </c>
      <c r="F74" s="348"/>
      <c r="G74" s="370" t="s">
        <v>1408</v>
      </c>
      <c r="H74" s="370" t="s">
        <v>1429</v>
      </c>
      <c r="I74" s="370" t="s">
        <v>1409</v>
      </c>
      <c r="J74" s="350" t="s">
        <v>3113</v>
      </c>
      <c r="K74" s="345"/>
      <c r="L74" s="374"/>
      <c r="M74" s="345"/>
      <c r="N74" s="351"/>
      <c r="O74" s="359"/>
      <c r="P74" s="361" t="s">
        <v>1411</v>
      </c>
      <c r="Q74" s="357" t="s">
        <v>1415</v>
      </c>
      <c r="R74" s="352" t="s">
        <v>1413</v>
      </c>
      <c r="S74" s="352" t="s">
        <v>1414</v>
      </c>
      <c r="T74" s="383"/>
      <c r="U74" s="383"/>
      <c r="V74" s="383"/>
      <c r="W74" s="383"/>
      <c r="X74" s="383"/>
      <c r="Y74" s="383"/>
      <c r="Z74" s="383"/>
      <c r="AA74" s="344"/>
    </row>
    <row r="75" spans="1:27" s="343" customFormat="1" ht="12">
      <c r="A75" s="344"/>
      <c r="B75" s="354" t="s">
        <v>1407</v>
      </c>
      <c r="C75" s="364">
        <v>71</v>
      </c>
      <c r="D75" s="360" t="s">
        <v>3114</v>
      </c>
      <c r="E75" s="362" t="s">
        <v>1662</v>
      </c>
      <c r="F75" s="348"/>
      <c r="G75" s="370" t="s">
        <v>430</v>
      </c>
      <c r="H75" s="370" t="s">
        <v>430</v>
      </c>
      <c r="I75" s="370" t="s">
        <v>430</v>
      </c>
      <c r="J75" s="350" t="s">
        <v>2993</v>
      </c>
      <c r="K75" s="345"/>
      <c r="L75" s="374"/>
      <c r="M75" s="345"/>
      <c r="N75" s="351"/>
      <c r="O75" s="359"/>
      <c r="P75" s="361" t="s">
        <v>1411</v>
      </c>
      <c r="Q75" s="357" t="s">
        <v>1415</v>
      </c>
      <c r="R75" s="352" t="s">
        <v>1416</v>
      </c>
      <c r="S75" s="352" t="s">
        <v>1414</v>
      </c>
      <c r="T75" s="383"/>
      <c r="U75" s="383"/>
      <c r="V75" s="383"/>
      <c r="W75" s="383"/>
      <c r="X75" s="383"/>
      <c r="Y75" s="383"/>
      <c r="Z75" s="383"/>
      <c r="AA75" s="344"/>
    </row>
    <row r="76" spans="1:27" s="343" customFormat="1" ht="12">
      <c r="A76" s="344"/>
      <c r="B76" s="354" t="s">
        <v>1407</v>
      </c>
      <c r="C76" s="364">
        <v>72</v>
      </c>
      <c r="D76" s="360" t="s">
        <v>3115</v>
      </c>
      <c r="E76" s="362" t="s">
        <v>1662</v>
      </c>
      <c r="F76" s="348"/>
      <c r="G76" s="370" t="s">
        <v>430</v>
      </c>
      <c r="H76" s="370" t="s">
        <v>430</v>
      </c>
      <c r="I76" s="370" t="s">
        <v>430</v>
      </c>
      <c r="J76" s="350" t="s">
        <v>2993</v>
      </c>
      <c r="K76" s="345"/>
      <c r="L76" s="374"/>
      <c r="M76" s="345"/>
      <c r="N76" s="351"/>
      <c r="O76" s="359"/>
      <c r="P76" s="361" t="s">
        <v>1411</v>
      </c>
      <c r="Q76" s="357" t="s">
        <v>1415</v>
      </c>
      <c r="R76" s="352" t="s">
        <v>1413</v>
      </c>
      <c r="S76" s="352" t="s">
        <v>1414</v>
      </c>
      <c r="T76" s="383"/>
      <c r="U76" s="383"/>
      <c r="V76" s="383"/>
      <c r="W76" s="383"/>
      <c r="X76" s="383"/>
      <c r="Y76" s="383"/>
      <c r="Z76" s="383"/>
      <c r="AA76" s="344"/>
    </row>
    <row r="77" spans="1:27" s="343" customFormat="1" ht="12">
      <c r="A77" s="344"/>
      <c r="B77" s="354" t="s">
        <v>1407</v>
      </c>
      <c r="C77" s="364">
        <v>73</v>
      </c>
      <c r="D77" s="360" t="s">
        <v>3116</v>
      </c>
      <c r="E77" s="362" t="s">
        <v>1662</v>
      </c>
      <c r="F77" s="348"/>
      <c r="G77" s="370" t="s">
        <v>430</v>
      </c>
      <c r="H77" s="370" t="s">
        <v>430</v>
      </c>
      <c r="I77" s="370" t="s">
        <v>430</v>
      </c>
      <c r="J77" s="350" t="s">
        <v>2993</v>
      </c>
      <c r="K77" s="345"/>
      <c r="L77" s="374"/>
      <c r="M77" s="345"/>
      <c r="N77" s="351"/>
      <c r="O77" s="359"/>
      <c r="P77" s="361" t="s">
        <v>1411</v>
      </c>
      <c r="Q77" s="357" t="s">
        <v>1415</v>
      </c>
      <c r="R77" s="352" t="s">
        <v>1416</v>
      </c>
      <c r="S77" s="352" t="s">
        <v>1414</v>
      </c>
      <c r="T77" s="383"/>
      <c r="U77" s="383"/>
      <c r="V77" s="383"/>
      <c r="W77" s="383"/>
      <c r="X77" s="383"/>
      <c r="Y77" s="383"/>
      <c r="Z77" s="383"/>
      <c r="AA77" s="344"/>
    </row>
    <row r="78" spans="1:27" s="343" customFormat="1" ht="12">
      <c r="A78" s="344"/>
      <c r="B78" s="354" t="s">
        <v>1407</v>
      </c>
      <c r="C78" s="364">
        <v>74</v>
      </c>
      <c r="D78" s="360" t="s">
        <v>3117</v>
      </c>
      <c r="E78" s="362" t="s">
        <v>1662</v>
      </c>
      <c r="F78" s="348"/>
      <c r="G78" s="370" t="s">
        <v>430</v>
      </c>
      <c r="H78" s="370" t="s">
        <v>430</v>
      </c>
      <c r="I78" s="370" t="s">
        <v>430</v>
      </c>
      <c r="J78" s="350" t="s">
        <v>2993</v>
      </c>
      <c r="K78" s="345"/>
      <c r="L78" s="374"/>
      <c r="M78" s="345"/>
      <c r="N78" s="351"/>
      <c r="O78" s="359"/>
      <c r="P78" s="361" t="s">
        <v>1411</v>
      </c>
      <c r="Q78" s="384"/>
      <c r="R78" s="352" t="s">
        <v>1416</v>
      </c>
      <c r="S78" s="352" t="s">
        <v>1414</v>
      </c>
      <c r="T78" s="383"/>
      <c r="U78" s="383"/>
      <c r="V78" s="383"/>
      <c r="W78" s="383"/>
      <c r="X78" s="383"/>
      <c r="Y78" s="383"/>
      <c r="Z78" s="383"/>
      <c r="AA78" s="344"/>
    </row>
    <row r="79" spans="1:27" s="343" customFormat="1" ht="12">
      <c r="A79" s="344"/>
      <c r="B79" s="354" t="s">
        <v>1407</v>
      </c>
      <c r="C79" s="364">
        <v>75</v>
      </c>
      <c r="D79" s="360" t="s">
        <v>3118</v>
      </c>
      <c r="E79" s="362" t="s">
        <v>1662</v>
      </c>
      <c r="F79" s="345"/>
      <c r="G79" s="370" t="s">
        <v>430</v>
      </c>
      <c r="H79" s="370" t="s">
        <v>430</v>
      </c>
      <c r="I79" s="386" t="s">
        <v>430</v>
      </c>
      <c r="J79" s="350" t="s">
        <v>2993</v>
      </c>
      <c r="K79" s="383"/>
      <c r="L79" s="383"/>
      <c r="M79" s="383"/>
      <c r="N79" s="351"/>
      <c r="O79" s="383"/>
      <c r="P79" s="361" t="s">
        <v>1411</v>
      </c>
      <c r="Q79" s="357" t="s">
        <v>1415</v>
      </c>
      <c r="R79" s="352" t="s">
        <v>1416</v>
      </c>
      <c r="S79" s="352" t="s">
        <v>1414</v>
      </c>
      <c r="T79" s="383"/>
      <c r="U79" s="383"/>
      <c r="V79" s="383"/>
      <c r="W79" s="383"/>
      <c r="X79" s="383"/>
      <c r="Y79" s="383"/>
      <c r="Z79" s="383"/>
      <c r="AA79" s="344"/>
    </row>
    <row r="80" spans="1:27" s="343" customFormat="1" ht="12">
      <c r="A80" s="344"/>
      <c r="B80" s="354" t="s">
        <v>1407</v>
      </c>
      <c r="C80" s="364">
        <v>76</v>
      </c>
      <c r="D80" s="360" t="s">
        <v>3119</v>
      </c>
      <c r="E80" s="362" t="s">
        <v>1662</v>
      </c>
      <c r="F80" s="348"/>
      <c r="G80" s="370" t="s">
        <v>430</v>
      </c>
      <c r="H80" s="370" t="s">
        <v>430</v>
      </c>
      <c r="I80" s="370" t="s">
        <v>430</v>
      </c>
      <c r="J80" s="350" t="s">
        <v>2993</v>
      </c>
      <c r="K80" s="345"/>
      <c r="L80" s="374"/>
      <c r="M80" s="345"/>
      <c r="N80" s="351"/>
      <c r="O80" s="359"/>
      <c r="P80" s="361" t="s">
        <v>1411</v>
      </c>
      <c r="Q80" s="357" t="s">
        <v>1415</v>
      </c>
      <c r="R80" s="352" t="s">
        <v>1416</v>
      </c>
      <c r="S80" s="352" t="s">
        <v>1414</v>
      </c>
      <c r="T80" s="383"/>
      <c r="U80" s="383"/>
      <c r="V80" s="383"/>
      <c r="W80" s="383"/>
      <c r="X80" s="383"/>
      <c r="Y80" s="383"/>
      <c r="Z80" s="383"/>
      <c r="AA80" s="344"/>
    </row>
    <row r="81" spans="1:27" s="343" customFormat="1" ht="12">
      <c r="A81" s="344"/>
      <c r="B81" s="354" t="s">
        <v>1407</v>
      </c>
      <c r="C81" s="364">
        <v>77</v>
      </c>
      <c r="D81" s="360" t="s">
        <v>3120</v>
      </c>
      <c r="E81" s="362" t="s">
        <v>1662</v>
      </c>
      <c r="F81" s="348"/>
      <c r="G81" s="370" t="s">
        <v>430</v>
      </c>
      <c r="H81" s="370" t="s">
        <v>430</v>
      </c>
      <c r="I81" s="370" t="s">
        <v>430</v>
      </c>
      <c r="J81" s="350" t="s">
        <v>2993</v>
      </c>
      <c r="K81" s="345"/>
      <c r="L81" s="374"/>
      <c r="M81" s="345"/>
      <c r="N81" s="351"/>
      <c r="O81" s="359"/>
      <c r="P81" s="361" t="s">
        <v>1411</v>
      </c>
      <c r="Q81" s="357" t="s">
        <v>1415</v>
      </c>
      <c r="R81" s="352" t="s">
        <v>1416</v>
      </c>
      <c r="S81" s="352" t="s">
        <v>1414</v>
      </c>
      <c r="T81" s="383"/>
      <c r="U81" s="383"/>
      <c r="V81" s="383"/>
      <c r="W81" s="383"/>
      <c r="X81" s="383"/>
      <c r="Y81" s="383"/>
      <c r="Z81" s="383"/>
      <c r="AA81" s="344"/>
    </row>
    <row r="82" spans="1:27" s="343" customFormat="1" ht="12">
      <c r="A82" s="344"/>
      <c r="B82" s="354" t="s">
        <v>1407</v>
      </c>
      <c r="C82" s="364">
        <v>78</v>
      </c>
      <c r="D82" s="360" t="s">
        <v>3121</v>
      </c>
      <c r="E82" s="362" t="s">
        <v>1662</v>
      </c>
      <c r="F82" s="348"/>
      <c r="G82" s="370" t="s">
        <v>430</v>
      </c>
      <c r="H82" s="370" t="s">
        <v>430</v>
      </c>
      <c r="I82" s="370" t="s">
        <v>430</v>
      </c>
      <c r="J82" s="350" t="s">
        <v>2993</v>
      </c>
      <c r="K82" s="345"/>
      <c r="L82" s="374"/>
      <c r="M82" s="345"/>
      <c r="N82" s="351"/>
      <c r="O82" s="359"/>
      <c r="P82" s="361" t="s">
        <v>1411</v>
      </c>
      <c r="Q82" s="357" t="s">
        <v>1415</v>
      </c>
      <c r="R82" s="352" t="s">
        <v>1416</v>
      </c>
      <c r="S82" s="352" t="s">
        <v>1414</v>
      </c>
      <c r="T82" s="383"/>
      <c r="U82" s="383"/>
      <c r="V82" s="383"/>
      <c r="W82" s="383"/>
      <c r="X82" s="383"/>
      <c r="Y82" s="383"/>
      <c r="Z82" s="383"/>
      <c r="AA82" s="344"/>
    </row>
    <row r="83" spans="1:27" s="343" customFormat="1" ht="12">
      <c r="A83" s="344"/>
      <c r="B83" s="354" t="s">
        <v>1407</v>
      </c>
      <c r="C83" s="364">
        <v>79</v>
      </c>
      <c r="D83" s="360" t="s">
        <v>3122</v>
      </c>
      <c r="E83" s="362" t="s">
        <v>1662</v>
      </c>
      <c r="F83" s="348"/>
      <c r="G83" s="370" t="s">
        <v>430</v>
      </c>
      <c r="H83" s="370" t="s">
        <v>430</v>
      </c>
      <c r="I83" s="370" t="s">
        <v>430</v>
      </c>
      <c r="J83" s="350" t="s">
        <v>2993</v>
      </c>
      <c r="K83" s="345"/>
      <c r="L83" s="374"/>
      <c r="M83" s="345"/>
      <c r="N83" s="351"/>
      <c r="O83" s="359"/>
      <c r="P83" s="361" t="s">
        <v>1411</v>
      </c>
      <c r="Q83" s="357" t="s">
        <v>1415</v>
      </c>
      <c r="R83" s="352" t="s">
        <v>1416</v>
      </c>
      <c r="S83" s="352" t="s">
        <v>1414</v>
      </c>
      <c r="T83" s="383"/>
      <c r="U83" s="383"/>
      <c r="V83" s="383"/>
      <c r="W83" s="383"/>
      <c r="X83" s="383"/>
      <c r="Y83" s="383"/>
      <c r="Z83" s="383"/>
      <c r="AA83" s="344"/>
    </row>
    <row r="84" spans="1:27" s="343" customFormat="1" ht="12">
      <c r="A84" s="344"/>
      <c r="B84" s="354" t="s">
        <v>1407</v>
      </c>
      <c r="C84" s="364">
        <v>80</v>
      </c>
      <c r="D84" s="360" t="s">
        <v>3123</v>
      </c>
      <c r="E84" s="362" t="s">
        <v>1662</v>
      </c>
      <c r="F84" s="348"/>
      <c r="G84" s="370" t="s">
        <v>430</v>
      </c>
      <c r="H84" s="370" t="s">
        <v>430</v>
      </c>
      <c r="I84" s="370" t="s">
        <v>430</v>
      </c>
      <c r="J84" s="350" t="s">
        <v>2993</v>
      </c>
      <c r="K84" s="345"/>
      <c r="L84" s="374"/>
      <c r="M84" s="345"/>
      <c r="N84" s="351"/>
      <c r="O84" s="359"/>
      <c r="P84" s="361" t="s">
        <v>1411</v>
      </c>
      <c r="Q84" s="357" t="s">
        <v>1415</v>
      </c>
      <c r="R84" s="352" t="s">
        <v>1416</v>
      </c>
      <c r="S84" s="352" t="s">
        <v>1414</v>
      </c>
      <c r="T84" s="383"/>
      <c r="U84" s="383"/>
      <c r="V84" s="383"/>
      <c r="W84" s="383"/>
      <c r="X84" s="383"/>
      <c r="Y84" s="383"/>
      <c r="Z84" s="383"/>
      <c r="AA84" s="344"/>
    </row>
    <row r="85" spans="1:27" s="343" customFormat="1" ht="12">
      <c r="A85" s="344"/>
      <c r="B85" s="354" t="s">
        <v>1407</v>
      </c>
      <c r="C85" s="364">
        <v>81</v>
      </c>
      <c r="D85" s="360" t="s">
        <v>3124</v>
      </c>
      <c r="E85" s="362" t="s">
        <v>1662</v>
      </c>
      <c r="F85" s="348"/>
      <c r="G85" s="370" t="s">
        <v>430</v>
      </c>
      <c r="H85" s="370" t="s">
        <v>430</v>
      </c>
      <c r="I85" s="370" t="s">
        <v>430</v>
      </c>
      <c r="J85" s="350" t="s">
        <v>2993</v>
      </c>
      <c r="K85" s="345"/>
      <c r="L85" s="374"/>
      <c r="M85" s="345"/>
      <c r="N85" s="351"/>
      <c r="O85" s="359"/>
      <c r="P85" s="361" t="s">
        <v>1411</v>
      </c>
      <c r="Q85" s="357" t="s">
        <v>1415</v>
      </c>
      <c r="R85" s="352" t="s">
        <v>1416</v>
      </c>
      <c r="S85" s="352" t="s">
        <v>1414</v>
      </c>
      <c r="T85" s="383"/>
      <c r="U85" s="383"/>
      <c r="V85" s="383"/>
      <c r="W85" s="383"/>
      <c r="X85" s="383"/>
      <c r="Y85" s="383"/>
      <c r="Z85" s="383"/>
      <c r="AA85" s="344"/>
    </row>
    <row r="86" spans="1:27" s="343" customFormat="1" ht="12">
      <c r="A86" s="344"/>
      <c r="B86" s="354" t="s">
        <v>1407</v>
      </c>
      <c r="C86" s="364">
        <v>82</v>
      </c>
      <c r="D86" s="360" t="s">
        <v>3125</v>
      </c>
      <c r="E86" s="362" t="s">
        <v>1662</v>
      </c>
      <c r="F86" s="348"/>
      <c r="G86" s="370" t="s">
        <v>430</v>
      </c>
      <c r="H86" s="370" t="s">
        <v>430</v>
      </c>
      <c r="I86" s="370" t="s">
        <v>430</v>
      </c>
      <c r="J86" s="350" t="s">
        <v>2993</v>
      </c>
      <c r="K86" s="345"/>
      <c r="L86" s="374"/>
      <c r="M86" s="345"/>
      <c r="N86" s="351"/>
      <c r="O86" s="359"/>
      <c r="P86" s="361" t="s">
        <v>1411</v>
      </c>
      <c r="Q86" s="357" t="s">
        <v>1415</v>
      </c>
      <c r="R86" s="352" t="s">
        <v>1416</v>
      </c>
      <c r="S86" s="352" t="s">
        <v>1414</v>
      </c>
      <c r="T86" s="383"/>
      <c r="U86" s="383"/>
      <c r="V86" s="383"/>
      <c r="W86" s="383"/>
      <c r="X86" s="383"/>
      <c r="Y86" s="383"/>
      <c r="Z86" s="383"/>
      <c r="AA86" s="344"/>
    </row>
    <row r="87" spans="1:27" s="343" customFormat="1" ht="12.75" thickBot="1">
      <c r="A87" s="344"/>
      <c r="B87" s="354" t="s">
        <v>1407</v>
      </c>
      <c r="C87" s="364">
        <v>83</v>
      </c>
      <c r="D87" s="377" t="s">
        <v>3126</v>
      </c>
      <c r="E87" s="362" t="s">
        <v>1662</v>
      </c>
      <c r="F87" s="348"/>
      <c r="G87" s="370" t="s">
        <v>430</v>
      </c>
      <c r="H87" s="370" t="s">
        <v>430</v>
      </c>
      <c r="I87" s="370" t="s">
        <v>430</v>
      </c>
      <c r="J87" s="350" t="s">
        <v>2993</v>
      </c>
      <c r="K87" s="345"/>
      <c r="L87" s="374"/>
      <c r="M87" s="345"/>
      <c r="N87" s="351"/>
      <c r="O87" s="359"/>
      <c r="P87" s="361" t="s">
        <v>1411</v>
      </c>
      <c r="Q87" s="357" t="s">
        <v>1415</v>
      </c>
      <c r="R87" s="352" t="s">
        <v>1416</v>
      </c>
      <c r="S87" s="352" t="s">
        <v>1414</v>
      </c>
      <c r="T87" s="383"/>
      <c r="U87" s="383"/>
      <c r="V87" s="383"/>
      <c r="W87" s="383"/>
      <c r="X87" s="383"/>
      <c r="Y87" s="383"/>
      <c r="Z87" s="383"/>
      <c r="AA87" s="344"/>
    </row>
    <row r="88" spans="1:27" s="343" customFormat="1" ht="13.5" thickTop="1" thickBot="1">
      <c r="A88" s="344"/>
      <c r="B88" s="354" t="s">
        <v>1407</v>
      </c>
      <c r="C88" s="364">
        <v>84</v>
      </c>
      <c r="D88" s="387" t="s">
        <v>3127</v>
      </c>
      <c r="E88" s="362" t="s">
        <v>3056</v>
      </c>
      <c r="F88" s="348"/>
      <c r="G88" s="370" t="s">
        <v>1408</v>
      </c>
      <c r="H88" s="370" t="s">
        <v>1429</v>
      </c>
      <c r="I88" s="370" t="s">
        <v>1409</v>
      </c>
      <c r="J88" s="350" t="s">
        <v>3128</v>
      </c>
      <c r="K88" s="345" t="s">
        <v>1436</v>
      </c>
      <c r="L88" s="374"/>
      <c r="M88" s="345"/>
      <c r="N88" s="351"/>
      <c r="O88" s="359"/>
      <c r="P88" s="361" t="s">
        <v>1411</v>
      </c>
      <c r="Q88" s="357" t="s">
        <v>1415</v>
      </c>
      <c r="R88" s="352" t="s">
        <v>1413</v>
      </c>
      <c r="S88" s="352" t="s">
        <v>1414</v>
      </c>
      <c r="T88" s="383"/>
      <c r="U88" s="383"/>
      <c r="V88" s="383"/>
      <c r="W88" s="388" t="s">
        <v>1437</v>
      </c>
      <c r="X88" s="383"/>
      <c r="Y88" s="383"/>
      <c r="Z88" s="383"/>
      <c r="AA88" s="344"/>
    </row>
    <row r="89" spans="1:27" s="343" customFormat="1" ht="12.75" thickTop="1">
      <c r="A89" s="344"/>
      <c r="B89" s="354" t="s">
        <v>1407</v>
      </c>
      <c r="C89" s="364">
        <v>85</v>
      </c>
      <c r="D89" s="360" t="s">
        <v>3129</v>
      </c>
      <c r="E89" s="362" t="s">
        <v>2987</v>
      </c>
      <c r="F89" s="348"/>
      <c r="G89" s="370" t="s">
        <v>1408</v>
      </c>
      <c r="H89" s="370" t="s">
        <v>1409</v>
      </c>
      <c r="I89" s="370" t="s">
        <v>1409</v>
      </c>
      <c r="J89" s="350" t="s">
        <v>1432</v>
      </c>
      <c r="K89" s="345"/>
      <c r="L89" s="374"/>
      <c r="M89" s="345"/>
      <c r="N89" s="351" t="s">
        <v>1422</v>
      </c>
      <c r="O89" s="359"/>
      <c r="P89" s="361" t="s">
        <v>1411</v>
      </c>
      <c r="Q89" s="357" t="s">
        <v>1415</v>
      </c>
      <c r="R89" s="352" t="s">
        <v>1416</v>
      </c>
      <c r="S89" s="352" t="s">
        <v>1414</v>
      </c>
      <c r="T89" s="383"/>
      <c r="U89" s="383"/>
      <c r="V89" s="383"/>
      <c r="W89" s="383"/>
      <c r="X89" s="383"/>
      <c r="Y89" s="383"/>
      <c r="Z89" s="383"/>
      <c r="AA89" s="344"/>
    </row>
    <row r="90" spans="1:27" s="343" customFormat="1" ht="12">
      <c r="A90" s="344"/>
      <c r="B90" s="354" t="s">
        <v>1407</v>
      </c>
      <c r="C90" s="364">
        <v>86</v>
      </c>
      <c r="D90" s="360" t="s">
        <v>3130</v>
      </c>
      <c r="E90" s="362" t="s">
        <v>3056</v>
      </c>
      <c r="F90" s="348"/>
      <c r="G90" s="370" t="s">
        <v>1408</v>
      </c>
      <c r="H90" s="370" t="s">
        <v>1409</v>
      </c>
      <c r="I90" s="370" t="s">
        <v>1409</v>
      </c>
      <c r="J90" s="350" t="s">
        <v>3086</v>
      </c>
      <c r="K90" s="345" t="s">
        <v>1438</v>
      </c>
      <c r="L90" s="374"/>
      <c r="M90" s="345"/>
      <c r="N90" s="351"/>
      <c r="O90" s="359"/>
      <c r="P90" s="361" t="s">
        <v>1411</v>
      </c>
      <c r="Q90" s="357" t="s">
        <v>1415</v>
      </c>
      <c r="R90" s="352" t="s">
        <v>1413</v>
      </c>
      <c r="S90" s="352" t="s">
        <v>1414</v>
      </c>
      <c r="T90" s="383"/>
      <c r="U90" s="383"/>
      <c r="V90" s="383"/>
      <c r="W90" s="383"/>
      <c r="X90" s="383"/>
      <c r="Y90" s="383"/>
      <c r="Z90" s="383"/>
      <c r="AA90" s="344"/>
    </row>
    <row r="91" spans="1:27" s="343" customFormat="1" ht="12">
      <c r="A91" s="344"/>
      <c r="B91" s="354" t="s">
        <v>1407</v>
      </c>
      <c r="C91" s="364">
        <v>87</v>
      </c>
      <c r="D91" s="372" t="s">
        <v>3131</v>
      </c>
      <c r="E91" s="362" t="s">
        <v>1662</v>
      </c>
      <c r="F91" s="348"/>
      <c r="G91" s="370" t="s">
        <v>430</v>
      </c>
      <c r="H91" s="370" t="s">
        <v>430</v>
      </c>
      <c r="I91" s="370" t="s">
        <v>430</v>
      </c>
      <c r="J91" s="350" t="s">
        <v>2993</v>
      </c>
      <c r="K91" s="345"/>
      <c r="L91" s="374"/>
      <c r="M91" s="345"/>
      <c r="N91" s="351"/>
      <c r="O91" s="359"/>
      <c r="P91" s="361" t="s">
        <v>1411</v>
      </c>
      <c r="Q91" s="357" t="s">
        <v>1415</v>
      </c>
      <c r="R91" s="352" t="s">
        <v>1416</v>
      </c>
      <c r="S91" s="352" t="s">
        <v>1414</v>
      </c>
      <c r="T91" s="383"/>
      <c r="U91" s="383"/>
      <c r="V91" s="383"/>
      <c r="W91" s="383"/>
      <c r="X91" s="383"/>
      <c r="Y91" s="383"/>
      <c r="Z91" s="383"/>
      <c r="AA91" s="344"/>
    </row>
    <row r="92" spans="1:27" s="343" customFormat="1" ht="12">
      <c r="A92" s="344"/>
      <c r="B92" s="354" t="s">
        <v>1407</v>
      </c>
      <c r="C92" s="364">
        <v>88</v>
      </c>
      <c r="D92" s="360" t="s">
        <v>3132</v>
      </c>
      <c r="E92" s="362" t="s">
        <v>1662</v>
      </c>
      <c r="F92" s="348"/>
      <c r="G92" s="370" t="s">
        <v>430</v>
      </c>
      <c r="H92" s="370" t="s">
        <v>430</v>
      </c>
      <c r="I92" s="370" t="s">
        <v>430</v>
      </c>
      <c r="J92" s="350" t="s">
        <v>2993</v>
      </c>
      <c r="K92" s="345"/>
      <c r="L92" s="374"/>
      <c r="M92" s="345"/>
      <c r="N92" s="351"/>
      <c r="O92" s="359"/>
      <c r="P92" s="361" t="s">
        <v>1411</v>
      </c>
      <c r="Q92" s="357" t="s">
        <v>1415</v>
      </c>
      <c r="R92" s="352" t="s">
        <v>1416</v>
      </c>
      <c r="S92" s="352" t="s">
        <v>1414</v>
      </c>
      <c r="T92" s="383"/>
      <c r="U92" s="383"/>
      <c r="V92" s="383"/>
      <c r="W92" s="383"/>
      <c r="X92" s="383"/>
      <c r="Y92" s="383"/>
      <c r="Z92" s="383"/>
      <c r="AA92" s="344"/>
    </row>
    <row r="93" spans="1:27" s="343" customFormat="1" ht="12">
      <c r="A93" s="344"/>
      <c r="B93" s="354" t="s">
        <v>1407</v>
      </c>
      <c r="C93" s="364">
        <v>89</v>
      </c>
      <c r="D93" s="360" t="s">
        <v>3133</v>
      </c>
      <c r="E93" s="362" t="s">
        <v>1662</v>
      </c>
      <c r="F93" s="348"/>
      <c r="G93" s="370" t="s">
        <v>430</v>
      </c>
      <c r="H93" s="370" t="s">
        <v>430</v>
      </c>
      <c r="I93" s="370" t="s">
        <v>430</v>
      </c>
      <c r="J93" s="350" t="s">
        <v>2993</v>
      </c>
      <c r="K93" s="345"/>
      <c r="L93" s="374"/>
      <c r="M93" s="345"/>
      <c r="N93" s="351"/>
      <c r="O93" s="359"/>
      <c r="P93" s="361" t="s">
        <v>1411</v>
      </c>
      <c r="Q93" s="357" t="s">
        <v>1415</v>
      </c>
      <c r="R93" s="352" t="s">
        <v>1416</v>
      </c>
      <c r="S93" s="352" t="s">
        <v>1414</v>
      </c>
      <c r="T93" s="383"/>
      <c r="U93" s="383"/>
      <c r="V93" s="383"/>
      <c r="W93" s="383"/>
      <c r="X93" s="383"/>
      <c r="Y93" s="383"/>
      <c r="Z93" s="383"/>
      <c r="AA93" s="344"/>
    </row>
    <row r="94" spans="1:27" s="343" customFormat="1" ht="12">
      <c r="A94" s="344"/>
      <c r="B94" s="354" t="s">
        <v>1407</v>
      </c>
      <c r="C94" s="364">
        <v>90</v>
      </c>
      <c r="D94" s="360" t="s">
        <v>3134</v>
      </c>
      <c r="E94" s="362" t="s">
        <v>1662</v>
      </c>
      <c r="F94" s="348"/>
      <c r="G94" s="370" t="s">
        <v>430</v>
      </c>
      <c r="H94" s="370" t="s">
        <v>430</v>
      </c>
      <c r="I94" s="370" t="s">
        <v>430</v>
      </c>
      <c r="J94" s="350" t="s">
        <v>2993</v>
      </c>
      <c r="K94" s="345"/>
      <c r="L94" s="374"/>
      <c r="M94" s="345"/>
      <c r="N94" s="351"/>
      <c r="O94" s="359"/>
      <c r="P94" s="361" t="s">
        <v>1411</v>
      </c>
      <c r="Q94" s="357" t="s">
        <v>1415</v>
      </c>
      <c r="R94" s="352" t="s">
        <v>1416</v>
      </c>
      <c r="S94" s="352" t="s">
        <v>1414</v>
      </c>
      <c r="T94" s="383"/>
      <c r="U94" s="383"/>
      <c r="V94" s="383"/>
      <c r="W94" s="383"/>
      <c r="X94" s="383"/>
      <c r="Y94" s="383"/>
      <c r="Z94" s="383"/>
      <c r="AA94" s="344"/>
    </row>
    <row r="95" spans="1:27" s="343" customFormat="1" ht="12.75" thickBot="1">
      <c r="A95" s="344"/>
      <c r="B95" s="354" t="s">
        <v>1407</v>
      </c>
      <c r="C95" s="364">
        <v>91</v>
      </c>
      <c r="D95" s="377" t="s">
        <v>3135</v>
      </c>
      <c r="E95" s="362" t="s">
        <v>1662</v>
      </c>
      <c r="F95" s="348"/>
      <c r="G95" s="370" t="s">
        <v>430</v>
      </c>
      <c r="H95" s="370" t="s">
        <v>430</v>
      </c>
      <c r="I95" s="370" t="s">
        <v>430</v>
      </c>
      <c r="J95" s="350" t="s">
        <v>2993</v>
      </c>
      <c r="K95" s="345"/>
      <c r="L95" s="374"/>
      <c r="M95" s="345"/>
      <c r="N95" s="363"/>
      <c r="O95" s="359"/>
      <c r="P95" s="361" t="s">
        <v>1411</v>
      </c>
      <c r="Q95" s="357" t="s">
        <v>1415</v>
      </c>
      <c r="R95" s="352" t="s">
        <v>1416</v>
      </c>
      <c r="S95" s="352" t="s">
        <v>1414</v>
      </c>
      <c r="T95" s="383"/>
      <c r="U95" s="383"/>
      <c r="V95" s="383"/>
      <c r="W95" s="383"/>
      <c r="X95" s="383"/>
      <c r="Y95" s="383"/>
      <c r="Z95" s="383"/>
      <c r="AA95" s="344"/>
    </row>
    <row r="96" spans="1:27" s="343" customFormat="1" ht="13.5" thickTop="1" thickBot="1">
      <c r="A96" s="344"/>
      <c r="B96" s="354" t="s">
        <v>1407</v>
      </c>
      <c r="C96" s="364">
        <v>92</v>
      </c>
      <c r="D96" s="387" t="s">
        <v>3136</v>
      </c>
      <c r="E96" s="362" t="s">
        <v>2987</v>
      </c>
      <c r="F96" s="348"/>
      <c r="G96" s="370" t="s">
        <v>1408</v>
      </c>
      <c r="H96" s="370" t="s">
        <v>1429</v>
      </c>
      <c r="I96" s="370" t="s">
        <v>1409</v>
      </c>
      <c r="J96" s="350" t="s">
        <v>3137</v>
      </c>
      <c r="K96" s="345"/>
      <c r="L96" s="374"/>
      <c r="M96" s="348"/>
      <c r="N96" s="351">
        <v>43669</v>
      </c>
      <c r="O96" s="359"/>
      <c r="P96" s="361" t="s">
        <v>1411</v>
      </c>
      <c r="Q96" s="357" t="s">
        <v>1415</v>
      </c>
      <c r="R96" s="352" t="s">
        <v>1413</v>
      </c>
      <c r="S96" s="352" t="s">
        <v>1414</v>
      </c>
      <c r="T96" s="352" t="s">
        <v>1424</v>
      </c>
      <c r="U96" s="389" t="s">
        <v>1439</v>
      </c>
      <c r="V96" s="383"/>
      <c r="W96" s="352" t="s">
        <v>1424</v>
      </c>
      <c r="X96" s="352" t="s">
        <v>1424</v>
      </c>
      <c r="Y96" s="388" t="s">
        <v>1437</v>
      </c>
      <c r="Z96" s="383"/>
      <c r="AA96" s="344"/>
    </row>
    <row r="97" spans="1:27" s="343" customFormat="1" ht="12.75" thickTop="1">
      <c r="A97" s="344"/>
      <c r="B97" s="354" t="s">
        <v>1407</v>
      </c>
      <c r="C97" s="364">
        <v>93</v>
      </c>
      <c r="D97" s="372" t="s">
        <v>3138</v>
      </c>
      <c r="E97" s="362" t="s">
        <v>2987</v>
      </c>
      <c r="F97" s="348"/>
      <c r="G97" s="370" t="s">
        <v>1408</v>
      </c>
      <c r="H97" s="370" t="s">
        <v>1429</v>
      </c>
      <c r="I97" s="370" t="s">
        <v>1409</v>
      </c>
      <c r="J97" s="350" t="s">
        <v>3137</v>
      </c>
      <c r="K97" s="345"/>
      <c r="L97" s="374"/>
      <c r="M97" s="345"/>
      <c r="N97" s="390" t="s">
        <v>1421</v>
      </c>
      <c r="O97" s="359"/>
      <c r="P97" s="361" t="s">
        <v>1411</v>
      </c>
      <c r="Q97" s="357" t="s">
        <v>1415</v>
      </c>
      <c r="R97" s="352" t="s">
        <v>1413</v>
      </c>
      <c r="S97" s="352" t="s">
        <v>1414</v>
      </c>
      <c r="T97" s="383"/>
      <c r="U97" s="383"/>
      <c r="V97" s="383"/>
      <c r="W97" s="383"/>
      <c r="X97" s="383"/>
      <c r="Y97" s="383"/>
      <c r="Z97" s="383"/>
      <c r="AA97" s="344"/>
    </row>
    <row r="98" spans="1:27" s="343" customFormat="1" ht="12">
      <c r="A98" s="344"/>
      <c r="B98" s="354" t="s">
        <v>1407</v>
      </c>
      <c r="C98" s="364">
        <v>94</v>
      </c>
      <c r="D98" s="360" t="s">
        <v>3139</v>
      </c>
      <c r="E98" s="362" t="s">
        <v>2987</v>
      </c>
      <c r="F98" s="348"/>
      <c r="G98" s="370" t="s">
        <v>1408</v>
      </c>
      <c r="H98" s="370" t="s">
        <v>1429</v>
      </c>
      <c r="I98" s="370" t="s">
        <v>1409</v>
      </c>
      <c r="J98" s="350" t="s">
        <v>3137</v>
      </c>
      <c r="K98" s="345"/>
      <c r="L98" s="374"/>
      <c r="M98" s="345" t="s">
        <v>1440</v>
      </c>
      <c r="N98" s="351" t="s">
        <v>1421</v>
      </c>
      <c r="O98" s="359"/>
      <c r="P98" s="361" t="s">
        <v>1411</v>
      </c>
      <c r="Q98" s="357" t="s">
        <v>1415</v>
      </c>
      <c r="R98" s="352" t="s">
        <v>1413</v>
      </c>
      <c r="S98" s="352" t="s">
        <v>1414</v>
      </c>
      <c r="T98" s="352" t="s">
        <v>1424</v>
      </c>
      <c r="U98" s="352" t="s">
        <v>1424</v>
      </c>
      <c r="V98" s="352" t="s">
        <v>1424</v>
      </c>
      <c r="W98" s="352" t="s">
        <v>1441</v>
      </c>
      <c r="X98" s="391"/>
      <c r="Y98" s="391"/>
      <c r="Z98" s="383"/>
      <c r="AA98" s="344"/>
    </row>
    <row r="99" spans="1:27" s="343" customFormat="1" ht="12">
      <c r="A99" s="344"/>
      <c r="B99" s="354" t="s">
        <v>1407</v>
      </c>
      <c r="C99" s="364">
        <v>95</v>
      </c>
      <c r="D99" s="360" t="s">
        <v>3140</v>
      </c>
      <c r="E99" s="362" t="s">
        <v>2987</v>
      </c>
      <c r="F99" s="348"/>
      <c r="G99" s="370" t="s">
        <v>1408</v>
      </c>
      <c r="H99" s="370" t="s">
        <v>1429</v>
      </c>
      <c r="I99" s="370" t="s">
        <v>1409</v>
      </c>
      <c r="J99" s="350" t="s">
        <v>3137</v>
      </c>
      <c r="K99" s="345"/>
      <c r="L99" s="374"/>
      <c r="M99" s="345"/>
      <c r="N99" s="351" t="s">
        <v>1421</v>
      </c>
      <c r="O99" s="359"/>
      <c r="P99" s="361" t="s">
        <v>1411</v>
      </c>
      <c r="Q99" s="357" t="s">
        <v>1415</v>
      </c>
      <c r="R99" s="352" t="s">
        <v>1413</v>
      </c>
      <c r="S99" s="352" t="s">
        <v>1414</v>
      </c>
      <c r="T99" s="383"/>
      <c r="U99" s="383"/>
      <c r="V99" s="383"/>
      <c r="W99" s="383"/>
      <c r="X99" s="391"/>
      <c r="Y99" s="391"/>
      <c r="Z99" s="383"/>
      <c r="AA99" s="344"/>
    </row>
    <row r="100" spans="1:27" s="343" customFormat="1" ht="12">
      <c r="A100" s="344"/>
      <c r="B100" s="354" t="s">
        <v>1407</v>
      </c>
      <c r="C100" s="364">
        <v>96</v>
      </c>
      <c r="D100" s="360" t="s">
        <v>3141</v>
      </c>
      <c r="E100" s="362" t="s">
        <v>1662</v>
      </c>
      <c r="F100" s="348"/>
      <c r="G100" s="370" t="s">
        <v>430</v>
      </c>
      <c r="H100" s="370" t="s">
        <v>430</v>
      </c>
      <c r="I100" s="370" t="s">
        <v>430</v>
      </c>
      <c r="J100" s="350" t="s">
        <v>3142</v>
      </c>
      <c r="K100" s="345"/>
      <c r="L100" s="374"/>
      <c r="M100" s="345"/>
      <c r="N100" s="351"/>
      <c r="O100" s="359"/>
      <c r="P100" s="361" t="s">
        <v>1411</v>
      </c>
      <c r="Q100" s="357" t="s">
        <v>1415</v>
      </c>
      <c r="R100" s="352" t="s">
        <v>1413</v>
      </c>
      <c r="S100" s="352" t="s">
        <v>1414</v>
      </c>
      <c r="T100" s="383"/>
      <c r="U100" s="383"/>
      <c r="V100" s="383"/>
      <c r="W100" s="383"/>
      <c r="X100" s="391"/>
      <c r="Y100" s="391"/>
      <c r="Z100" s="383"/>
      <c r="AA100" s="344"/>
    </row>
    <row r="101" spans="1:27" s="343" customFormat="1" ht="12">
      <c r="A101" s="344"/>
      <c r="B101" s="354" t="s">
        <v>1407</v>
      </c>
      <c r="C101" s="364">
        <v>97</v>
      </c>
      <c r="D101" s="360" t="s">
        <v>3143</v>
      </c>
      <c r="E101" s="362" t="s">
        <v>1662</v>
      </c>
      <c r="F101" s="348"/>
      <c r="G101" s="370" t="s">
        <v>430</v>
      </c>
      <c r="H101" s="370" t="s">
        <v>430</v>
      </c>
      <c r="I101" s="370" t="s">
        <v>430</v>
      </c>
      <c r="J101" s="350" t="s">
        <v>3142</v>
      </c>
      <c r="K101" s="345"/>
      <c r="L101" s="374"/>
      <c r="M101" s="345"/>
      <c r="N101" s="351"/>
      <c r="O101" s="359"/>
      <c r="P101" s="361" t="s">
        <v>1411</v>
      </c>
      <c r="Q101" s="357" t="s">
        <v>1415</v>
      </c>
      <c r="R101" s="352" t="s">
        <v>1442</v>
      </c>
      <c r="S101" s="352" t="s">
        <v>1414</v>
      </c>
      <c r="T101" s="383"/>
      <c r="U101" s="383"/>
      <c r="V101" s="383"/>
      <c r="W101" s="383"/>
      <c r="X101" s="383"/>
      <c r="Y101" s="383"/>
      <c r="Z101" s="383"/>
      <c r="AA101" s="344"/>
    </row>
    <row r="102" spans="1:27" s="343" customFormat="1" ht="12.75" thickBot="1">
      <c r="A102" s="344"/>
      <c r="B102" s="354" t="s">
        <v>1407</v>
      </c>
      <c r="C102" s="364">
        <v>98</v>
      </c>
      <c r="D102" s="360" t="s">
        <v>3144</v>
      </c>
      <c r="E102" s="362" t="s">
        <v>1662</v>
      </c>
      <c r="F102" s="348"/>
      <c r="G102" s="370" t="s">
        <v>430</v>
      </c>
      <c r="H102" s="370" t="s">
        <v>430</v>
      </c>
      <c r="I102" s="370" t="s">
        <v>430</v>
      </c>
      <c r="J102" s="350" t="s">
        <v>3142</v>
      </c>
      <c r="K102" s="345"/>
      <c r="L102" s="374"/>
      <c r="M102" s="345"/>
      <c r="N102" s="351"/>
      <c r="O102" s="359"/>
      <c r="P102" s="361" t="s">
        <v>1411</v>
      </c>
      <c r="Q102" s="357" t="s">
        <v>1415</v>
      </c>
      <c r="R102" s="352" t="s">
        <v>1413</v>
      </c>
      <c r="S102" s="352" t="s">
        <v>1414</v>
      </c>
      <c r="T102" s="383"/>
      <c r="U102" s="383"/>
      <c r="V102" s="383"/>
      <c r="W102" s="383"/>
      <c r="X102" s="383"/>
      <c r="Y102" s="383"/>
      <c r="Z102" s="383"/>
      <c r="AA102" s="344"/>
    </row>
    <row r="103" spans="1:27" s="343" customFormat="1" ht="13.5" thickTop="1" thickBot="1">
      <c r="A103" s="344"/>
      <c r="B103" s="354" t="s">
        <v>1407</v>
      </c>
      <c r="C103" s="364">
        <v>99</v>
      </c>
      <c r="D103" s="392" t="s">
        <v>3145</v>
      </c>
      <c r="E103" s="362" t="s">
        <v>1662</v>
      </c>
      <c r="F103" s="348"/>
      <c r="G103" s="370" t="s">
        <v>430</v>
      </c>
      <c r="H103" s="370" t="s">
        <v>430</v>
      </c>
      <c r="I103" s="370" t="s">
        <v>430</v>
      </c>
      <c r="J103" s="350" t="s">
        <v>3142</v>
      </c>
      <c r="K103" s="345"/>
      <c r="L103" s="374"/>
      <c r="M103" s="345"/>
      <c r="N103" s="351"/>
      <c r="O103" s="359"/>
      <c r="P103" s="361" t="s">
        <v>1411</v>
      </c>
      <c r="Q103" s="357" t="s">
        <v>1415</v>
      </c>
      <c r="R103" s="352" t="s">
        <v>1416</v>
      </c>
      <c r="S103" s="352" t="s">
        <v>1414</v>
      </c>
      <c r="T103" s="383"/>
      <c r="U103" s="383"/>
      <c r="V103" s="383"/>
      <c r="W103" s="388" t="s">
        <v>1443</v>
      </c>
      <c r="X103" s="383"/>
      <c r="Y103" s="383"/>
      <c r="Z103" s="383"/>
      <c r="AA103" s="344"/>
    </row>
    <row r="104" spans="1:27" s="343" customFormat="1" ht="12.75" thickTop="1">
      <c r="A104" s="344"/>
      <c r="B104" s="354" t="s">
        <v>1407</v>
      </c>
      <c r="C104" s="364">
        <v>100</v>
      </c>
      <c r="D104" s="360" t="s">
        <v>3146</v>
      </c>
      <c r="E104" s="362" t="s">
        <v>1662</v>
      </c>
      <c r="F104" s="348"/>
      <c r="G104" s="370" t="s">
        <v>430</v>
      </c>
      <c r="H104" s="370" t="s">
        <v>430</v>
      </c>
      <c r="I104" s="370" t="s">
        <v>430</v>
      </c>
      <c r="J104" s="350" t="s">
        <v>3142</v>
      </c>
      <c r="K104" s="345"/>
      <c r="L104" s="374"/>
      <c r="M104" s="345"/>
      <c r="N104" s="351"/>
      <c r="O104" s="359"/>
      <c r="P104" s="361" t="s">
        <v>1411</v>
      </c>
      <c r="Q104" s="357" t="s">
        <v>1415</v>
      </c>
      <c r="R104" s="352" t="s">
        <v>1416</v>
      </c>
      <c r="S104" s="352" t="s">
        <v>1414</v>
      </c>
      <c r="T104" s="383"/>
      <c r="U104" s="383"/>
      <c r="V104" s="383"/>
      <c r="W104" s="383"/>
      <c r="X104" s="383"/>
      <c r="Y104" s="383"/>
      <c r="Z104" s="383"/>
      <c r="AA104" s="344"/>
    </row>
    <row r="105" spans="1:27" s="343" customFormat="1" ht="12">
      <c r="A105" s="344"/>
      <c r="B105" s="354" t="s">
        <v>1407</v>
      </c>
      <c r="C105" s="364">
        <v>101</v>
      </c>
      <c r="D105" s="377" t="s">
        <v>3147</v>
      </c>
      <c r="E105" s="362" t="s">
        <v>2987</v>
      </c>
      <c r="F105" s="348"/>
      <c r="G105" s="370" t="s">
        <v>1408</v>
      </c>
      <c r="H105" s="370" t="s">
        <v>1429</v>
      </c>
      <c r="I105" s="370" t="s">
        <v>1409</v>
      </c>
      <c r="J105" s="350" t="s">
        <v>3148</v>
      </c>
      <c r="K105" s="345"/>
      <c r="L105" s="374"/>
      <c r="M105" s="345"/>
      <c r="N105" s="351" t="s">
        <v>1421</v>
      </c>
      <c r="O105" s="359"/>
      <c r="P105" s="361" t="s">
        <v>1411</v>
      </c>
      <c r="Q105" s="357" t="s">
        <v>1415</v>
      </c>
      <c r="R105" s="352" t="s">
        <v>1413</v>
      </c>
      <c r="S105" s="352" t="s">
        <v>1414</v>
      </c>
      <c r="T105" s="383"/>
      <c r="U105" s="383"/>
      <c r="V105" s="383"/>
      <c r="W105" s="383"/>
      <c r="X105" s="383"/>
      <c r="Y105" s="383"/>
      <c r="Z105" s="383"/>
      <c r="AA105" s="344"/>
    </row>
    <row r="106" spans="1:27" s="343" customFormat="1" ht="12">
      <c r="A106" s="344"/>
      <c r="B106" s="354" t="s">
        <v>1407</v>
      </c>
      <c r="C106" s="364">
        <v>102</v>
      </c>
      <c r="D106" s="360" t="s">
        <v>3149</v>
      </c>
      <c r="E106" s="362" t="s">
        <v>3056</v>
      </c>
      <c r="F106" s="348"/>
      <c r="G106" s="370" t="s">
        <v>430</v>
      </c>
      <c r="H106" s="370" t="s">
        <v>430</v>
      </c>
      <c r="I106" s="370" t="s">
        <v>430</v>
      </c>
      <c r="J106" s="350" t="s">
        <v>3150</v>
      </c>
      <c r="K106" s="383" t="s">
        <v>1444</v>
      </c>
      <c r="L106" s="383"/>
      <c r="M106" s="383"/>
      <c r="N106" s="351"/>
      <c r="O106" s="359"/>
      <c r="P106" s="361" t="s">
        <v>1411</v>
      </c>
      <c r="Q106" s="357" t="s">
        <v>1415</v>
      </c>
      <c r="R106" s="352" t="s">
        <v>1413</v>
      </c>
      <c r="S106" s="352" t="s">
        <v>1414</v>
      </c>
      <c r="T106" s="383"/>
      <c r="U106" s="383"/>
      <c r="V106" s="383"/>
      <c r="W106" s="352" t="s">
        <v>1424</v>
      </c>
      <c r="X106" s="352" t="s">
        <v>1424</v>
      </c>
      <c r="Y106" s="383"/>
      <c r="Z106" s="383"/>
      <c r="AA106" s="344"/>
    </row>
    <row r="107" spans="1:27" s="343" customFormat="1" ht="12">
      <c r="A107" s="344"/>
      <c r="B107" s="354" t="s">
        <v>1407</v>
      </c>
      <c r="C107" s="364">
        <v>103</v>
      </c>
      <c r="D107" s="372" t="s">
        <v>3151</v>
      </c>
      <c r="E107" s="362" t="s">
        <v>1662</v>
      </c>
      <c r="F107" s="348"/>
      <c r="G107" s="370" t="s">
        <v>430</v>
      </c>
      <c r="H107" s="370" t="s">
        <v>430</v>
      </c>
      <c r="I107" s="370" t="s">
        <v>430</v>
      </c>
      <c r="J107" s="350" t="s">
        <v>3142</v>
      </c>
      <c r="K107" s="345"/>
      <c r="L107" s="374"/>
      <c r="M107" s="345"/>
      <c r="N107" s="351"/>
      <c r="O107" s="359"/>
      <c r="P107" s="361" t="s">
        <v>1411</v>
      </c>
      <c r="Q107" s="357" t="s">
        <v>1415</v>
      </c>
      <c r="R107" s="352" t="s">
        <v>1413</v>
      </c>
      <c r="S107" s="354" t="s">
        <v>1414</v>
      </c>
      <c r="T107" s="383"/>
      <c r="U107" s="383"/>
      <c r="V107" s="383"/>
      <c r="W107" s="383"/>
      <c r="X107" s="383"/>
      <c r="Y107" s="383"/>
      <c r="Z107" s="383"/>
      <c r="AA107" s="344"/>
    </row>
    <row r="108" spans="1:27" s="343" customFormat="1" ht="12">
      <c r="A108" s="344"/>
      <c r="B108" s="354" t="s">
        <v>1407</v>
      </c>
      <c r="C108" s="346">
        <v>104</v>
      </c>
      <c r="D108" s="360" t="s">
        <v>3152</v>
      </c>
      <c r="E108" s="362" t="s">
        <v>1662</v>
      </c>
      <c r="F108" s="348"/>
      <c r="G108" s="370" t="s">
        <v>430</v>
      </c>
      <c r="H108" s="370" t="s">
        <v>430</v>
      </c>
      <c r="I108" s="370" t="s">
        <v>430</v>
      </c>
      <c r="J108" s="350" t="s">
        <v>3142</v>
      </c>
      <c r="K108" s="345"/>
      <c r="L108" s="374"/>
      <c r="M108" s="345"/>
      <c r="N108" s="351"/>
      <c r="O108" s="359"/>
      <c r="P108" s="361" t="s">
        <v>1411</v>
      </c>
      <c r="Q108" s="357" t="s">
        <v>1415</v>
      </c>
      <c r="R108" s="352" t="s">
        <v>1416</v>
      </c>
      <c r="S108" s="352" t="s">
        <v>1414</v>
      </c>
      <c r="T108" s="383"/>
      <c r="U108" s="383"/>
      <c r="V108" s="383"/>
      <c r="W108" s="383"/>
      <c r="X108" s="383"/>
      <c r="Y108" s="383"/>
      <c r="Z108" s="383"/>
      <c r="AA108" s="344"/>
    </row>
    <row r="109" spans="1:27" s="343" customFormat="1" ht="12">
      <c r="A109" s="344"/>
      <c r="B109" s="354" t="s">
        <v>1407</v>
      </c>
      <c r="C109" s="346">
        <v>105</v>
      </c>
      <c r="D109" s="360" t="s">
        <v>3153</v>
      </c>
      <c r="E109" s="362" t="s">
        <v>1662</v>
      </c>
      <c r="F109" s="348"/>
      <c r="G109" s="370" t="s">
        <v>430</v>
      </c>
      <c r="H109" s="370" t="s">
        <v>430</v>
      </c>
      <c r="I109" s="370" t="s">
        <v>430</v>
      </c>
      <c r="J109" s="350" t="s">
        <v>3142</v>
      </c>
      <c r="K109" s="345"/>
      <c r="L109" s="374"/>
      <c r="M109" s="345"/>
      <c r="N109" s="351"/>
      <c r="O109" s="359"/>
      <c r="P109" s="361" t="s">
        <v>1411</v>
      </c>
      <c r="Q109" s="357" t="s">
        <v>1415</v>
      </c>
      <c r="R109" s="352" t="s">
        <v>1413</v>
      </c>
      <c r="S109" s="352" t="s">
        <v>1414</v>
      </c>
      <c r="T109" s="383"/>
      <c r="U109" s="383"/>
      <c r="V109" s="383"/>
      <c r="W109" s="383"/>
      <c r="X109" s="383"/>
      <c r="Y109" s="383"/>
      <c r="Z109" s="383"/>
      <c r="AA109" s="344"/>
    </row>
    <row r="110" spans="1:27" s="343" customFormat="1" ht="12">
      <c r="A110" s="344"/>
      <c r="B110" s="354" t="s">
        <v>1407</v>
      </c>
      <c r="C110" s="346">
        <v>106</v>
      </c>
      <c r="D110" s="360" t="s">
        <v>3154</v>
      </c>
      <c r="E110" s="362" t="s">
        <v>1662</v>
      </c>
      <c r="F110" s="348"/>
      <c r="G110" s="370" t="s">
        <v>430</v>
      </c>
      <c r="H110" s="370" t="s">
        <v>430</v>
      </c>
      <c r="I110" s="370" t="s">
        <v>430</v>
      </c>
      <c r="J110" s="350" t="s">
        <v>3142</v>
      </c>
      <c r="K110" s="345"/>
      <c r="L110" s="374"/>
      <c r="M110" s="345"/>
      <c r="N110" s="351"/>
      <c r="O110" s="359"/>
      <c r="P110" s="361" t="s">
        <v>1411</v>
      </c>
      <c r="Q110" s="357" t="s">
        <v>1415</v>
      </c>
      <c r="R110" s="352" t="s">
        <v>1413</v>
      </c>
      <c r="S110" s="352" t="s">
        <v>1414</v>
      </c>
      <c r="T110" s="383"/>
      <c r="U110" s="383"/>
      <c r="V110" s="383"/>
      <c r="W110" s="383"/>
      <c r="X110" s="383"/>
      <c r="Y110" s="383"/>
      <c r="Z110" s="383"/>
      <c r="AA110" s="344"/>
    </row>
    <row r="111" spans="1:27" s="343" customFormat="1" ht="12">
      <c r="A111" s="344"/>
      <c r="B111" s="354" t="s">
        <v>1407</v>
      </c>
      <c r="C111" s="346">
        <v>107</v>
      </c>
      <c r="D111" s="360" t="s">
        <v>3155</v>
      </c>
      <c r="E111" s="362" t="s">
        <v>2987</v>
      </c>
      <c r="F111" s="348"/>
      <c r="G111" s="370" t="s">
        <v>1408</v>
      </c>
      <c r="H111" s="370" t="s">
        <v>1429</v>
      </c>
      <c r="I111" s="370" t="s">
        <v>1409</v>
      </c>
      <c r="J111" s="350" t="s">
        <v>3156</v>
      </c>
      <c r="K111" s="345"/>
      <c r="L111" s="374"/>
      <c r="M111" s="345"/>
      <c r="N111" s="351" t="s">
        <v>1421</v>
      </c>
      <c r="O111" s="359"/>
      <c r="P111" s="361" t="s">
        <v>1411</v>
      </c>
      <c r="Q111" s="357" t="s">
        <v>1415</v>
      </c>
      <c r="R111" s="352" t="s">
        <v>1413</v>
      </c>
      <c r="S111" s="352" t="s">
        <v>1414</v>
      </c>
      <c r="T111" s="383"/>
      <c r="U111" s="383"/>
      <c r="V111" s="383"/>
      <c r="W111" s="383"/>
      <c r="X111" s="383"/>
      <c r="Y111" s="383"/>
      <c r="Z111" s="383"/>
      <c r="AA111" s="344"/>
    </row>
    <row r="112" spans="1:27" s="343" customFormat="1" ht="12">
      <c r="A112" s="344"/>
      <c r="B112" s="354" t="s">
        <v>1407</v>
      </c>
      <c r="C112" s="346">
        <v>108</v>
      </c>
      <c r="D112" s="360" t="s">
        <v>3157</v>
      </c>
      <c r="E112" s="362" t="s">
        <v>3056</v>
      </c>
      <c r="F112" s="348"/>
      <c r="G112" s="370" t="s">
        <v>1408</v>
      </c>
      <c r="H112" s="370" t="s">
        <v>1409</v>
      </c>
      <c r="I112" s="370" t="s">
        <v>1409</v>
      </c>
      <c r="J112" s="350" t="s">
        <v>3158</v>
      </c>
      <c r="K112" s="345" t="s">
        <v>1445</v>
      </c>
      <c r="L112" s="374"/>
      <c r="M112" s="345"/>
      <c r="N112" s="351" t="s">
        <v>430</v>
      </c>
      <c r="O112" s="359" t="s">
        <v>1446</v>
      </c>
      <c r="P112" s="361" t="s">
        <v>1411</v>
      </c>
      <c r="Q112" s="357" t="s">
        <v>1415</v>
      </c>
      <c r="R112" s="352" t="s">
        <v>1413</v>
      </c>
      <c r="S112" s="352" t="s">
        <v>1414</v>
      </c>
      <c r="T112" s="383"/>
      <c r="U112" s="383"/>
      <c r="V112" s="383"/>
      <c r="W112" s="383"/>
      <c r="X112" s="383"/>
      <c r="Y112" s="383"/>
      <c r="Z112" s="383"/>
      <c r="AA112" s="344"/>
    </row>
    <row r="113" spans="1:27" s="343" customFormat="1" ht="12">
      <c r="A113" s="344"/>
      <c r="B113" s="354" t="s">
        <v>1407</v>
      </c>
      <c r="C113" s="364">
        <v>109</v>
      </c>
      <c r="D113" s="372" t="s">
        <v>3159</v>
      </c>
      <c r="E113" s="362" t="s">
        <v>1662</v>
      </c>
      <c r="F113" s="348"/>
      <c r="G113" s="370" t="s">
        <v>430</v>
      </c>
      <c r="H113" s="370" t="s">
        <v>430</v>
      </c>
      <c r="I113" s="370" t="s">
        <v>430</v>
      </c>
      <c r="J113" s="350" t="s">
        <v>3142</v>
      </c>
      <c r="K113" s="345"/>
      <c r="L113" s="374"/>
      <c r="M113" s="345"/>
      <c r="N113" s="351"/>
      <c r="O113" s="359"/>
      <c r="P113" s="361" t="s">
        <v>1411</v>
      </c>
      <c r="Q113" s="357" t="s">
        <v>1415</v>
      </c>
      <c r="R113" s="352" t="s">
        <v>1416</v>
      </c>
      <c r="S113" s="352" t="s">
        <v>1414</v>
      </c>
      <c r="T113" s="383"/>
      <c r="U113" s="383"/>
      <c r="V113" s="383"/>
      <c r="W113" s="383"/>
      <c r="X113" s="383"/>
      <c r="Y113" s="383"/>
      <c r="Z113" s="383"/>
      <c r="AA113" s="344"/>
    </row>
    <row r="114" spans="1:27" s="343" customFormat="1" ht="12">
      <c r="A114" s="344"/>
      <c r="B114" s="354" t="s">
        <v>1407</v>
      </c>
      <c r="C114" s="364">
        <v>110</v>
      </c>
      <c r="D114" s="360" t="s">
        <v>3160</v>
      </c>
      <c r="E114" s="362" t="s">
        <v>2987</v>
      </c>
      <c r="F114" s="348"/>
      <c r="G114" s="370" t="s">
        <v>1408</v>
      </c>
      <c r="H114" s="370" t="s">
        <v>1429</v>
      </c>
      <c r="I114" s="370" t="s">
        <v>1409</v>
      </c>
      <c r="J114" s="350" t="s">
        <v>3161</v>
      </c>
      <c r="K114" s="345"/>
      <c r="L114" s="374"/>
      <c r="M114" s="345"/>
      <c r="N114" s="351" t="s">
        <v>1421</v>
      </c>
      <c r="O114" s="359"/>
      <c r="P114" s="361" t="s">
        <v>1411</v>
      </c>
      <c r="Q114" s="357" t="s">
        <v>1415</v>
      </c>
      <c r="R114" s="352" t="s">
        <v>1413</v>
      </c>
      <c r="S114" s="352" t="s">
        <v>1414</v>
      </c>
      <c r="T114" s="383"/>
      <c r="U114" s="383"/>
      <c r="V114" s="383"/>
      <c r="W114" s="383"/>
      <c r="X114" s="383"/>
      <c r="Y114" s="383"/>
      <c r="Z114" s="383"/>
      <c r="AA114" s="344"/>
    </row>
    <row r="115" spans="1:27" s="343" customFormat="1" ht="12">
      <c r="A115" s="344"/>
      <c r="B115" s="354" t="s">
        <v>1407</v>
      </c>
      <c r="C115" s="364">
        <v>111</v>
      </c>
      <c r="D115" s="360" t="s">
        <v>3162</v>
      </c>
      <c r="E115" s="362" t="s">
        <v>1662</v>
      </c>
      <c r="F115" s="348"/>
      <c r="G115" s="370" t="s">
        <v>430</v>
      </c>
      <c r="H115" s="370" t="s">
        <v>430</v>
      </c>
      <c r="I115" s="370" t="s">
        <v>430</v>
      </c>
      <c r="J115" s="350" t="s">
        <v>3142</v>
      </c>
      <c r="K115" s="345"/>
      <c r="L115" s="374"/>
      <c r="M115" s="345"/>
      <c r="N115" s="351"/>
      <c r="O115" s="359"/>
      <c r="P115" s="361" t="s">
        <v>1411</v>
      </c>
      <c r="Q115" s="357" t="s">
        <v>1415</v>
      </c>
      <c r="R115" s="352" t="s">
        <v>1413</v>
      </c>
      <c r="S115" s="352" t="s">
        <v>1414</v>
      </c>
      <c r="T115" s="383"/>
      <c r="U115" s="383"/>
      <c r="V115" s="383"/>
      <c r="W115" s="383"/>
      <c r="X115" s="383"/>
      <c r="Y115" s="383"/>
      <c r="Z115" s="383"/>
      <c r="AA115" s="344"/>
    </row>
    <row r="116" spans="1:27" s="343" customFormat="1" ht="12.75" thickBot="1">
      <c r="A116" s="344"/>
      <c r="B116" s="354" t="s">
        <v>1407</v>
      </c>
      <c r="C116" s="364">
        <v>112</v>
      </c>
      <c r="D116" s="360" t="s">
        <v>3163</v>
      </c>
      <c r="E116" s="362" t="s">
        <v>1662</v>
      </c>
      <c r="F116" s="348"/>
      <c r="G116" s="370" t="s">
        <v>430</v>
      </c>
      <c r="H116" s="370" t="s">
        <v>430</v>
      </c>
      <c r="I116" s="370" t="s">
        <v>430</v>
      </c>
      <c r="J116" s="350" t="s">
        <v>3142</v>
      </c>
      <c r="K116" s="345"/>
      <c r="L116" s="374"/>
      <c r="M116" s="345"/>
      <c r="N116" s="351"/>
      <c r="O116" s="359"/>
      <c r="P116" s="361" t="s">
        <v>1411</v>
      </c>
      <c r="Q116" s="357" t="s">
        <v>1415</v>
      </c>
      <c r="R116" s="352" t="s">
        <v>1416</v>
      </c>
      <c r="S116" s="352" t="s">
        <v>1414</v>
      </c>
      <c r="T116" s="383"/>
      <c r="U116" s="383"/>
      <c r="V116" s="383"/>
      <c r="W116" s="383"/>
      <c r="X116" s="383"/>
      <c r="Y116" s="383"/>
      <c r="Z116" s="383"/>
      <c r="AA116" s="344"/>
    </row>
    <row r="117" spans="1:27" s="343" customFormat="1" ht="13.5" thickTop="1" thickBot="1">
      <c r="A117" s="344"/>
      <c r="B117" s="345" t="s">
        <v>1447</v>
      </c>
      <c r="C117" s="393">
        <v>113</v>
      </c>
      <c r="D117" s="394" t="s">
        <v>3164</v>
      </c>
      <c r="E117" s="362" t="s">
        <v>2987</v>
      </c>
      <c r="F117" s="388" t="s">
        <v>1448</v>
      </c>
      <c r="G117" s="345"/>
      <c r="H117" s="345"/>
      <c r="I117" s="345"/>
      <c r="J117" s="383"/>
      <c r="K117" s="383"/>
      <c r="L117" s="383"/>
      <c r="M117" s="383"/>
      <c r="N117" s="383"/>
      <c r="O117" s="383"/>
      <c r="P117" s="383"/>
      <c r="Q117" s="366"/>
      <c r="R117" s="383"/>
      <c r="S117" s="383"/>
      <c r="T117" s="383"/>
      <c r="U117" s="383"/>
      <c r="V117" s="383"/>
      <c r="W117" s="383"/>
      <c r="X117" s="383"/>
      <c r="Y117" s="383"/>
      <c r="Z117" s="383"/>
      <c r="AA117" s="344"/>
    </row>
    <row r="118" spans="1:27" s="343" customFormat="1" ht="13.5" thickTop="1" thickBot="1">
      <c r="A118" s="344"/>
      <c r="B118" s="345" t="s">
        <v>1447</v>
      </c>
      <c r="C118" s="393">
        <v>114</v>
      </c>
      <c r="D118" s="395" t="s">
        <v>3165</v>
      </c>
      <c r="E118" s="362" t="s">
        <v>3056</v>
      </c>
      <c r="F118" s="388" t="s">
        <v>1448</v>
      </c>
      <c r="G118" s="352" t="s">
        <v>1408</v>
      </c>
      <c r="H118" s="356" t="s">
        <v>1409</v>
      </c>
      <c r="I118" s="354" t="s">
        <v>1409</v>
      </c>
      <c r="J118" s="350" t="s">
        <v>3166</v>
      </c>
      <c r="K118" s="383" t="s">
        <v>1449</v>
      </c>
      <c r="L118" s="383"/>
      <c r="M118" s="383"/>
      <c r="N118" s="351" t="s">
        <v>430</v>
      </c>
      <c r="O118" s="381" t="s">
        <v>1446</v>
      </c>
      <c r="P118" s="383"/>
      <c r="Q118" s="366"/>
      <c r="R118" s="383"/>
      <c r="S118" s="383"/>
      <c r="T118" s="383"/>
      <c r="U118" s="383"/>
      <c r="V118" s="383"/>
      <c r="W118" s="383"/>
      <c r="X118" s="383"/>
      <c r="Y118" s="383"/>
      <c r="Z118" s="383"/>
      <c r="AA118" s="344"/>
    </row>
    <row r="119" spans="1:27" s="343" customFormat="1" ht="13.5" thickTop="1" thickBot="1">
      <c r="A119" s="344"/>
      <c r="B119" s="345" t="s">
        <v>1447</v>
      </c>
      <c r="C119" s="393">
        <v>115</v>
      </c>
      <c r="D119" s="395" t="s">
        <v>3167</v>
      </c>
      <c r="E119" s="362" t="s">
        <v>3056</v>
      </c>
      <c r="F119" s="388" t="s">
        <v>1448</v>
      </c>
      <c r="G119" s="352" t="s">
        <v>1408</v>
      </c>
      <c r="H119" s="356" t="s">
        <v>1409</v>
      </c>
      <c r="I119" s="354" t="s">
        <v>1409</v>
      </c>
      <c r="J119" s="350" t="s">
        <v>3166</v>
      </c>
      <c r="K119" s="383" t="s">
        <v>1449</v>
      </c>
      <c r="L119" s="383"/>
      <c r="M119" s="383"/>
      <c r="N119" s="351" t="s">
        <v>430</v>
      </c>
      <c r="O119" s="381" t="s">
        <v>1446</v>
      </c>
      <c r="P119" s="383"/>
      <c r="Q119" s="366"/>
      <c r="R119" s="383"/>
      <c r="S119" s="383"/>
      <c r="T119" s="383"/>
      <c r="U119" s="383"/>
      <c r="V119" s="383"/>
      <c r="W119" s="383"/>
      <c r="X119" s="383"/>
      <c r="Y119" s="383"/>
      <c r="Z119" s="383"/>
      <c r="AA119" s="344"/>
    </row>
    <row r="120" spans="1:27" s="343" customFormat="1" ht="13.5" thickTop="1" thickBot="1">
      <c r="A120" s="344"/>
      <c r="B120" s="345" t="s">
        <v>1447</v>
      </c>
      <c r="C120" s="393">
        <v>116</v>
      </c>
      <c r="D120" s="395" t="s">
        <v>3168</v>
      </c>
      <c r="E120" s="362" t="s">
        <v>3056</v>
      </c>
      <c r="F120" s="388" t="s">
        <v>1448</v>
      </c>
      <c r="G120" s="352" t="s">
        <v>1408</v>
      </c>
      <c r="H120" s="356" t="s">
        <v>1409</v>
      </c>
      <c r="I120" s="354" t="s">
        <v>1409</v>
      </c>
      <c r="J120" s="350" t="s">
        <v>3166</v>
      </c>
      <c r="K120" s="383" t="s">
        <v>1449</v>
      </c>
      <c r="L120" s="383"/>
      <c r="M120" s="383"/>
      <c r="N120" s="351" t="s">
        <v>430</v>
      </c>
      <c r="O120" s="381" t="s">
        <v>1446</v>
      </c>
      <c r="P120" s="383"/>
      <c r="Q120" s="366"/>
      <c r="R120" s="383"/>
      <c r="S120" s="383"/>
      <c r="T120" s="383"/>
      <c r="U120" s="383"/>
      <c r="V120" s="383"/>
      <c r="W120" s="383"/>
      <c r="X120" s="383"/>
      <c r="Y120" s="383"/>
      <c r="Z120" s="383"/>
      <c r="AA120" s="344"/>
    </row>
    <row r="121" spans="1:27" s="343" customFormat="1" ht="12.75" thickTop="1">
      <c r="A121" s="344"/>
      <c r="B121" s="354" t="s">
        <v>1407</v>
      </c>
      <c r="C121" s="364">
        <v>117</v>
      </c>
      <c r="D121" s="372" t="s">
        <v>3169</v>
      </c>
      <c r="E121" s="362" t="s">
        <v>1662</v>
      </c>
      <c r="F121" s="348"/>
      <c r="G121" s="370" t="s">
        <v>430</v>
      </c>
      <c r="H121" s="370" t="s">
        <v>430</v>
      </c>
      <c r="I121" s="370" t="s">
        <v>430</v>
      </c>
      <c r="J121" s="350" t="s">
        <v>3142</v>
      </c>
      <c r="K121" s="345"/>
      <c r="L121" s="374"/>
      <c r="M121" s="345"/>
      <c r="N121" s="351"/>
      <c r="O121" s="381"/>
      <c r="P121" s="361" t="s">
        <v>1411</v>
      </c>
      <c r="Q121" s="357" t="s">
        <v>1415</v>
      </c>
      <c r="R121" s="352" t="s">
        <v>1416</v>
      </c>
      <c r="S121" s="352" t="s">
        <v>1414</v>
      </c>
      <c r="T121" s="383"/>
      <c r="U121" s="383"/>
      <c r="V121" s="383"/>
      <c r="W121" s="383"/>
      <c r="X121" s="383"/>
      <c r="Y121" s="383"/>
      <c r="Z121" s="383"/>
      <c r="AA121" s="344"/>
    </row>
    <row r="122" spans="1:27" s="343" customFormat="1" ht="12">
      <c r="A122" s="344"/>
      <c r="B122" s="354" t="s">
        <v>1407</v>
      </c>
      <c r="C122" s="364">
        <v>118</v>
      </c>
      <c r="D122" s="360" t="s">
        <v>3170</v>
      </c>
      <c r="E122" s="362" t="s">
        <v>1662</v>
      </c>
      <c r="F122" s="348"/>
      <c r="G122" s="370" t="s">
        <v>430</v>
      </c>
      <c r="H122" s="370" t="s">
        <v>430</v>
      </c>
      <c r="I122" s="370" t="s">
        <v>430</v>
      </c>
      <c r="J122" s="350" t="s">
        <v>3142</v>
      </c>
      <c r="K122" s="345"/>
      <c r="L122" s="374"/>
      <c r="M122" s="345"/>
      <c r="N122" s="351"/>
      <c r="O122" s="359"/>
      <c r="P122" s="361" t="s">
        <v>1411</v>
      </c>
      <c r="Q122" s="357" t="s">
        <v>1415</v>
      </c>
      <c r="R122" s="352" t="s">
        <v>1416</v>
      </c>
      <c r="S122" s="352" t="s">
        <v>430</v>
      </c>
      <c r="T122" s="383"/>
      <c r="U122" s="383"/>
      <c r="V122" s="383"/>
      <c r="W122" s="383"/>
      <c r="X122" s="383"/>
      <c r="Y122" s="383"/>
      <c r="Z122" s="383"/>
      <c r="AA122" s="344"/>
    </row>
    <row r="123" spans="1:27" s="343" customFormat="1" ht="12">
      <c r="A123" s="344"/>
      <c r="B123" s="354" t="s">
        <v>1407</v>
      </c>
      <c r="C123" s="364">
        <v>119</v>
      </c>
      <c r="D123" s="360" t="s">
        <v>3171</v>
      </c>
      <c r="E123" s="362" t="s">
        <v>1662</v>
      </c>
      <c r="F123" s="348"/>
      <c r="G123" s="370" t="s">
        <v>430</v>
      </c>
      <c r="H123" s="370" t="s">
        <v>430</v>
      </c>
      <c r="I123" s="370" t="s">
        <v>430</v>
      </c>
      <c r="J123" s="350" t="s">
        <v>3142</v>
      </c>
      <c r="K123" s="345"/>
      <c r="L123" s="374"/>
      <c r="M123" s="345"/>
      <c r="N123" s="351"/>
      <c r="O123" s="359"/>
      <c r="P123" s="361" t="s">
        <v>1411</v>
      </c>
      <c r="Q123" s="357" t="s">
        <v>1415</v>
      </c>
      <c r="R123" s="352" t="s">
        <v>1416</v>
      </c>
      <c r="S123" s="352" t="s">
        <v>1414</v>
      </c>
      <c r="T123" s="383"/>
      <c r="U123" s="383"/>
      <c r="V123" s="383"/>
      <c r="W123" s="383"/>
      <c r="X123" s="383"/>
      <c r="Y123" s="383"/>
      <c r="Z123" s="383"/>
      <c r="AA123" s="344"/>
    </row>
    <row r="124" spans="1:27" s="343" customFormat="1" ht="12">
      <c r="A124" s="344"/>
      <c r="B124" s="354" t="s">
        <v>1407</v>
      </c>
      <c r="C124" s="364">
        <v>120</v>
      </c>
      <c r="D124" s="360" t="s">
        <v>3172</v>
      </c>
      <c r="E124" s="362" t="s">
        <v>1662</v>
      </c>
      <c r="F124" s="345"/>
      <c r="G124" s="370" t="s">
        <v>430</v>
      </c>
      <c r="H124" s="370" t="s">
        <v>430</v>
      </c>
      <c r="I124" s="370" t="s">
        <v>430</v>
      </c>
      <c r="J124" s="350" t="s">
        <v>3142</v>
      </c>
      <c r="K124" s="345"/>
      <c r="L124" s="374"/>
      <c r="M124" s="345"/>
      <c r="N124" s="351"/>
      <c r="O124" s="359"/>
      <c r="P124" s="361" t="s">
        <v>1411</v>
      </c>
      <c r="Q124" s="357" t="s">
        <v>1415</v>
      </c>
      <c r="R124" s="352" t="s">
        <v>1416</v>
      </c>
      <c r="S124" s="352" t="s">
        <v>1414</v>
      </c>
      <c r="T124" s="383"/>
      <c r="U124" s="383"/>
      <c r="V124" s="383"/>
      <c r="W124" s="383"/>
      <c r="X124" s="383"/>
      <c r="Y124" s="383"/>
      <c r="Z124" s="383"/>
      <c r="AA124" s="344"/>
    </row>
    <row r="125" spans="1:27" s="343" customFormat="1" ht="12">
      <c r="A125" s="344"/>
      <c r="B125" s="354" t="s">
        <v>1407</v>
      </c>
      <c r="C125" s="364">
        <v>121</v>
      </c>
      <c r="D125" s="377" t="s">
        <v>3173</v>
      </c>
      <c r="E125" s="362" t="s">
        <v>1662</v>
      </c>
      <c r="F125" s="345"/>
      <c r="G125" s="370" t="s">
        <v>430</v>
      </c>
      <c r="H125" s="370" t="s">
        <v>430</v>
      </c>
      <c r="I125" s="370" t="s">
        <v>430</v>
      </c>
      <c r="J125" s="350" t="s">
        <v>3142</v>
      </c>
      <c r="K125" s="345"/>
      <c r="L125" s="374"/>
      <c r="M125" s="345"/>
      <c r="N125" s="351"/>
      <c r="O125" s="359"/>
      <c r="P125" s="361" t="s">
        <v>1411</v>
      </c>
      <c r="Q125" s="357" t="s">
        <v>1415</v>
      </c>
      <c r="R125" s="352" t="s">
        <v>1416</v>
      </c>
      <c r="S125" s="352" t="s">
        <v>1414</v>
      </c>
      <c r="T125" s="383"/>
      <c r="U125" s="383"/>
      <c r="V125" s="383"/>
      <c r="W125" s="383"/>
      <c r="X125" s="383"/>
      <c r="Y125" s="383"/>
      <c r="Z125" s="383"/>
      <c r="AA125" s="344"/>
    </row>
    <row r="126" spans="1:27" s="343" customFormat="1" ht="12.75" thickBot="1">
      <c r="A126" s="344"/>
      <c r="B126" s="354" t="s">
        <v>1407</v>
      </c>
      <c r="C126" s="364">
        <v>122</v>
      </c>
      <c r="D126" s="377" t="s">
        <v>3174</v>
      </c>
      <c r="E126" s="362" t="s">
        <v>1662</v>
      </c>
      <c r="F126" s="348"/>
      <c r="G126" s="370" t="s">
        <v>430</v>
      </c>
      <c r="H126" s="370" t="s">
        <v>430</v>
      </c>
      <c r="I126" s="370" t="s">
        <v>430</v>
      </c>
      <c r="J126" s="350" t="s">
        <v>3142</v>
      </c>
      <c r="K126" s="345"/>
      <c r="L126" s="374"/>
      <c r="M126" s="345"/>
      <c r="N126" s="351"/>
      <c r="O126" s="359"/>
      <c r="P126" s="361" t="s">
        <v>1411</v>
      </c>
      <c r="Q126" s="357" t="s">
        <v>1415</v>
      </c>
      <c r="R126" s="352" t="s">
        <v>1416</v>
      </c>
      <c r="S126" s="352" t="s">
        <v>1414</v>
      </c>
      <c r="T126" s="383"/>
      <c r="U126" s="383"/>
      <c r="V126" s="383"/>
      <c r="W126" s="383"/>
      <c r="X126" s="383"/>
      <c r="Y126" s="383"/>
      <c r="Z126" s="383"/>
      <c r="AA126" s="344"/>
    </row>
    <row r="127" spans="1:27" s="343" customFormat="1" ht="13.5" thickTop="1" thickBot="1">
      <c r="A127" s="344"/>
      <c r="B127" s="345" t="s">
        <v>1447</v>
      </c>
      <c r="C127" s="393">
        <v>123</v>
      </c>
      <c r="D127" s="395" t="s">
        <v>3175</v>
      </c>
      <c r="E127" s="362" t="s">
        <v>2987</v>
      </c>
      <c r="F127" s="345"/>
      <c r="G127" s="352" t="s">
        <v>1408</v>
      </c>
      <c r="H127" s="356" t="s">
        <v>1409</v>
      </c>
      <c r="I127" s="354" t="s">
        <v>1409</v>
      </c>
      <c r="J127" s="396" t="s">
        <v>3176</v>
      </c>
      <c r="K127" s="383" t="s">
        <v>1450</v>
      </c>
      <c r="L127" s="383"/>
      <c r="M127" s="383"/>
      <c r="N127" s="397">
        <v>43700</v>
      </c>
      <c r="O127" s="398" t="s">
        <v>1451</v>
      </c>
      <c r="P127" s="383"/>
      <c r="Q127" s="366"/>
      <c r="R127" s="383"/>
      <c r="S127" s="383"/>
      <c r="T127" s="383"/>
      <c r="U127" s="383"/>
      <c r="V127" s="383"/>
      <c r="W127" s="383"/>
      <c r="X127" s="383"/>
      <c r="Y127" s="383"/>
      <c r="Z127" s="383"/>
      <c r="AA127" s="344"/>
    </row>
    <row r="128" spans="1:27" s="343" customFormat="1" ht="13.5" thickTop="1" thickBot="1">
      <c r="A128" s="344"/>
      <c r="B128" s="345" t="s">
        <v>1447</v>
      </c>
      <c r="C128" s="393">
        <v>124</v>
      </c>
      <c r="D128" s="399" t="s">
        <v>3177</v>
      </c>
      <c r="E128" s="362" t="s">
        <v>3056</v>
      </c>
      <c r="F128" s="345"/>
      <c r="G128" s="352" t="s">
        <v>1408</v>
      </c>
      <c r="H128" s="356" t="s">
        <v>1409</v>
      </c>
      <c r="I128" s="354" t="s">
        <v>1409</v>
      </c>
      <c r="J128" s="396" t="s">
        <v>3178</v>
      </c>
      <c r="K128" s="383" t="s">
        <v>1452</v>
      </c>
      <c r="L128" s="383"/>
      <c r="M128" s="383"/>
      <c r="N128" s="397">
        <v>43696</v>
      </c>
      <c r="O128" s="398" t="s">
        <v>1451</v>
      </c>
      <c r="P128" s="383"/>
      <c r="Q128" s="366"/>
      <c r="R128" s="383"/>
      <c r="S128" s="383"/>
      <c r="T128" s="383"/>
      <c r="U128" s="383"/>
      <c r="V128" s="383"/>
      <c r="W128" s="383"/>
      <c r="X128" s="383"/>
      <c r="Y128" s="383"/>
      <c r="Z128" s="383"/>
      <c r="AA128" s="344"/>
    </row>
    <row r="129" spans="1:27" s="343" customFormat="1" ht="12.75" thickTop="1">
      <c r="A129" s="344"/>
      <c r="B129" s="354" t="s">
        <v>1407</v>
      </c>
      <c r="C129" s="364">
        <v>125</v>
      </c>
      <c r="D129" s="372" t="s">
        <v>3179</v>
      </c>
      <c r="E129" s="362" t="s">
        <v>1662</v>
      </c>
      <c r="F129" s="348"/>
      <c r="G129" s="370" t="s">
        <v>430</v>
      </c>
      <c r="H129" s="370" t="s">
        <v>430</v>
      </c>
      <c r="I129" s="370" t="s">
        <v>430</v>
      </c>
      <c r="J129" s="350" t="s">
        <v>3142</v>
      </c>
      <c r="K129" s="345"/>
      <c r="L129" s="374"/>
      <c r="M129" s="345"/>
      <c r="N129" s="351"/>
      <c r="O129" s="359"/>
      <c r="P129" s="361" t="s">
        <v>1411</v>
      </c>
      <c r="Q129" s="357" t="s">
        <v>1415</v>
      </c>
      <c r="R129" s="352" t="s">
        <v>1413</v>
      </c>
      <c r="S129" s="352" t="s">
        <v>1414</v>
      </c>
      <c r="T129" s="383"/>
      <c r="U129" s="383"/>
      <c r="V129" s="383"/>
      <c r="W129" s="383"/>
      <c r="X129" s="383"/>
      <c r="Y129" s="383"/>
      <c r="Z129" s="383"/>
      <c r="AA129" s="344"/>
    </row>
    <row r="130" spans="1:27" s="343" customFormat="1" ht="12.75" thickBot="1">
      <c r="A130" s="344"/>
      <c r="B130" s="354" t="s">
        <v>1407</v>
      </c>
      <c r="C130" s="364">
        <v>126</v>
      </c>
      <c r="D130" s="377" t="s">
        <v>3180</v>
      </c>
      <c r="E130" s="362" t="s">
        <v>1662</v>
      </c>
      <c r="F130" s="348"/>
      <c r="G130" s="370" t="s">
        <v>430</v>
      </c>
      <c r="H130" s="370" t="s">
        <v>430</v>
      </c>
      <c r="I130" s="370" t="s">
        <v>430</v>
      </c>
      <c r="J130" s="350" t="s">
        <v>3142</v>
      </c>
      <c r="K130" s="345"/>
      <c r="L130" s="374"/>
      <c r="M130" s="345"/>
      <c r="N130" s="351"/>
      <c r="O130" s="359"/>
      <c r="P130" s="361" t="s">
        <v>1411</v>
      </c>
      <c r="Q130" s="357" t="s">
        <v>1415</v>
      </c>
      <c r="R130" s="352" t="s">
        <v>1413</v>
      </c>
      <c r="S130" s="352" t="s">
        <v>1414</v>
      </c>
      <c r="T130" s="383"/>
      <c r="U130" s="383"/>
      <c r="V130" s="383"/>
      <c r="W130" s="383"/>
      <c r="X130" s="383"/>
      <c r="Y130" s="383"/>
      <c r="Z130" s="383"/>
      <c r="AA130" s="344"/>
    </row>
    <row r="131" spans="1:27" s="343" customFormat="1" ht="13.5" thickTop="1" thickBot="1">
      <c r="A131" s="344"/>
      <c r="B131" s="345" t="s">
        <v>1447</v>
      </c>
      <c r="C131" s="393">
        <v>127</v>
      </c>
      <c r="D131" s="400" t="s">
        <v>3181</v>
      </c>
      <c r="E131" s="362" t="s">
        <v>2987</v>
      </c>
      <c r="F131" s="345"/>
      <c r="G131" s="352" t="s">
        <v>1408</v>
      </c>
      <c r="H131" s="356" t="s">
        <v>1409</v>
      </c>
      <c r="I131" s="354" t="s">
        <v>1409</v>
      </c>
      <c r="J131" s="396" t="s">
        <v>3182</v>
      </c>
      <c r="K131" s="383"/>
      <c r="L131" s="383"/>
      <c r="M131" s="383"/>
      <c r="N131" s="397">
        <v>43693</v>
      </c>
      <c r="O131" s="398" t="s">
        <v>1451</v>
      </c>
      <c r="P131" s="383"/>
      <c r="Q131" s="366"/>
      <c r="R131" s="383"/>
      <c r="S131" s="383"/>
      <c r="T131" s="383"/>
      <c r="U131" s="383"/>
      <c r="V131" s="383"/>
      <c r="W131" s="383"/>
      <c r="X131" s="383"/>
      <c r="Y131" s="383"/>
      <c r="Z131" s="383"/>
      <c r="AA131" s="344"/>
    </row>
    <row r="132" spans="1:27" s="401" customFormat="1" ht="13.5" thickTop="1" thickBot="1">
      <c r="B132" s="350" t="s">
        <v>1447</v>
      </c>
      <c r="C132" s="402">
        <v>128</v>
      </c>
      <c r="D132" s="403" t="s">
        <v>3183</v>
      </c>
      <c r="E132" s="404" t="s">
        <v>2987</v>
      </c>
      <c r="F132" s="350"/>
      <c r="G132" s="370" t="s">
        <v>1408</v>
      </c>
      <c r="H132" s="370" t="s">
        <v>1429</v>
      </c>
      <c r="I132" s="405"/>
      <c r="J132" s="404"/>
      <c r="K132" s="350" t="s">
        <v>1453</v>
      </c>
      <c r="L132" s="350"/>
      <c r="M132" s="350"/>
      <c r="N132" s="405"/>
      <c r="O132" s="406"/>
      <c r="P132" s="350"/>
      <c r="Q132" s="403"/>
      <c r="R132" s="350"/>
      <c r="S132" s="350"/>
      <c r="T132" s="350"/>
      <c r="U132" s="350"/>
      <c r="V132" s="350"/>
      <c r="W132" s="350"/>
      <c r="X132" s="350"/>
      <c r="Y132" s="350"/>
      <c r="Z132" s="350"/>
    </row>
    <row r="133" spans="1:27" s="343" customFormat="1" ht="12.75" thickTop="1">
      <c r="A133" s="344"/>
      <c r="B133" s="354" t="s">
        <v>1407</v>
      </c>
      <c r="C133" s="364">
        <v>129</v>
      </c>
      <c r="D133" s="372" t="s">
        <v>3184</v>
      </c>
      <c r="E133" s="362" t="s">
        <v>1662</v>
      </c>
      <c r="F133" s="345"/>
      <c r="G133" s="370" t="s">
        <v>430</v>
      </c>
      <c r="H133" s="370" t="s">
        <v>430</v>
      </c>
      <c r="I133" s="370" t="s">
        <v>430</v>
      </c>
      <c r="J133" s="350" t="s">
        <v>3142</v>
      </c>
      <c r="K133" s="345"/>
      <c r="L133" s="374"/>
      <c r="M133" s="345"/>
      <c r="N133" s="351"/>
      <c r="O133" s="359"/>
      <c r="P133" s="361" t="s">
        <v>1411</v>
      </c>
      <c r="Q133" s="384"/>
      <c r="R133" s="352" t="s">
        <v>1416</v>
      </c>
      <c r="S133" s="352" t="s">
        <v>1414</v>
      </c>
      <c r="T133" s="383"/>
      <c r="U133" s="383"/>
      <c r="V133" s="383"/>
      <c r="W133" s="383"/>
      <c r="X133" s="383"/>
      <c r="Y133" s="383"/>
      <c r="Z133" s="383"/>
      <c r="AA133" s="344"/>
    </row>
    <row r="134" spans="1:27" s="343" customFormat="1" ht="12.75" thickBot="1">
      <c r="A134" s="344"/>
      <c r="B134" s="354" t="s">
        <v>1407</v>
      </c>
      <c r="C134" s="364">
        <v>130</v>
      </c>
      <c r="D134" s="377" t="s">
        <v>3185</v>
      </c>
      <c r="E134" s="362" t="s">
        <v>1662</v>
      </c>
      <c r="F134" s="345"/>
      <c r="G134" s="370" t="s">
        <v>430</v>
      </c>
      <c r="H134" s="370" t="s">
        <v>430</v>
      </c>
      <c r="I134" s="370" t="s">
        <v>430</v>
      </c>
      <c r="J134" s="350" t="s">
        <v>3142</v>
      </c>
      <c r="K134" s="345"/>
      <c r="L134" s="374"/>
      <c r="M134" s="345"/>
      <c r="N134" s="351"/>
      <c r="O134" s="359"/>
      <c r="P134" s="361" t="s">
        <v>1411</v>
      </c>
      <c r="Q134" s="357" t="s">
        <v>1415</v>
      </c>
      <c r="R134" s="352" t="s">
        <v>1416</v>
      </c>
      <c r="S134" s="352" t="s">
        <v>1414</v>
      </c>
      <c r="T134" s="383"/>
      <c r="U134" s="383"/>
      <c r="V134" s="383"/>
      <c r="W134" s="383"/>
      <c r="X134" s="383"/>
      <c r="Y134" s="383"/>
      <c r="Z134" s="383"/>
      <c r="AA134" s="344"/>
    </row>
    <row r="135" spans="1:27" s="343" customFormat="1" ht="13.5" thickTop="1" thickBot="1">
      <c r="A135" s="344"/>
      <c r="B135" s="345" t="s">
        <v>1447</v>
      </c>
      <c r="C135" s="393">
        <v>131</v>
      </c>
      <c r="D135" s="395" t="s">
        <v>3186</v>
      </c>
      <c r="E135" s="362" t="s">
        <v>2987</v>
      </c>
      <c r="F135" s="345"/>
      <c r="G135" s="352" t="s">
        <v>1408</v>
      </c>
      <c r="H135" s="370" t="s">
        <v>1429</v>
      </c>
      <c r="I135" s="354" t="s">
        <v>1409</v>
      </c>
      <c r="J135" s="350" t="s">
        <v>3187</v>
      </c>
      <c r="K135" s="383"/>
      <c r="L135" s="383"/>
      <c r="M135" s="383"/>
      <c r="N135" s="397">
        <v>43696</v>
      </c>
      <c r="O135" s="398" t="s">
        <v>1454</v>
      </c>
      <c r="P135" s="383"/>
      <c r="Q135" s="366"/>
      <c r="R135" s="383"/>
      <c r="S135" s="383"/>
      <c r="T135" s="383"/>
      <c r="U135" s="383"/>
      <c r="V135" s="383"/>
      <c r="W135" s="383"/>
      <c r="X135" s="383"/>
      <c r="Y135" s="383"/>
      <c r="Z135" s="383"/>
      <c r="AA135" s="344"/>
    </row>
    <row r="136" spans="1:27" s="343" customFormat="1" ht="13.5" thickTop="1" thickBot="1">
      <c r="A136" s="344"/>
      <c r="B136" s="345" t="s">
        <v>1447</v>
      </c>
      <c r="C136" s="393">
        <v>132</v>
      </c>
      <c r="D136" s="395" t="s">
        <v>3188</v>
      </c>
      <c r="E136" s="362" t="s">
        <v>2987</v>
      </c>
      <c r="F136" s="345"/>
      <c r="G136" s="352" t="s">
        <v>1408</v>
      </c>
      <c r="H136" s="370" t="s">
        <v>1429</v>
      </c>
      <c r="I136" s="354" t="s">
        <v>1409</v>
      </c>
      <c r="J136" s="396" t="s">
        <v>3189</v>
      </c>
      <c r="K136" s="383"/>
      <c r="L136" s="383"/>
      <c r="M136" s="383"/>
      <c r="N136" s="397">
        <v>43696</v>
      </c>
      <c r="O136" s="398" t="s">
        <v>1455</v>
      </c>
      <c r="P136" s="383"/>
      <c r="Q136" s="366"/>
      <c r="R136" s="383"/>
      <c r="S136" s="383"/>
      <c r="T136" s="383"/>
      <c r="U136" s="383"/>
      <c r="V136" s="383"/>
      <c r="W136" s="383"/>
      <c r="X136" s="383"/>
      <c r="Y136" s="383"/>
      <c r="Z136" s="383"/>
      <c r="AA136" s="344"/>
    </row>
    <row r="137" spans="1:27" s="343" customFormat="1" ht="12.75" thickTop="1">
      <c r="A137" s="344"/>
      <c r="B137" s="345" t="s">
        <v>1447</v>
      </c>
      <c r="C137" s="393">
        <v>133</v>
      </c>
      <c r="D137" s="395" t="s">
        <v>3190</v>
      </c>
      <c r="E137" s="362" t="s">
        <v>1662</v>
      </c>
      <c r="F137" s="345"/>
      <c r="G137" s="370" t="s">
        <v>430</v>
      </c>
      <c r="H137" s="370" t="s">
        <v>430</v>
      </c>
      <c r="I137" s="370" t="s">
        <v>430</v>
      </c>
      <c r="J137" s="350">
        <v>0</v>
      </c>
      <c r="K137" s="383"/>
      <c r="L137" s="383"/>
      <c r="M137" s="383"/>
      <c r="N137" s="351"/>
      <c r="O137" s="359"/>
      <c r="P137" s="361" t="s">
        <v>1411</v>
      </c>
      <c r="Q137" s="366" t="s">
        <v>1456</v>
      </c>
      <c r="R137" s="383" t="s">
        <v>1413</v>
      </c>
      <c r="S137" s="383"/>
      <c r="T137" s="383"/>
      <c r="U137" s="383"/>
      <c r="V137" s="383"/>
      <c r="W137" s="383"/>
      <c r="X137" s="383"/>
      <c r="Y137" s="383"/>
      <c r="Z137" s="383"/>
      <c r="AA137" s="344"/>
    </row>
    <row r="138" spans="1:27" s="343" customFormat="1" ht="12">
      <c r="A138" s="344"/>
      <c r="B138" s="383"/>
      <c r="C138" s="393">
        <v>134</v>
      </c>
      <c r="D138" s="407"/>
      <c r="E138" s="408"/>
      <c r="F138" s="345"/>
      <c r="G138" s="345"/>
      <c r="H138" s="345"/>
      <c r="I138" s="345"/>
      <c r="J138" s="383"/>
      <c r="K138" s="383"/>
      <c r="L138" s="383"/>
      <c r="M138" s="383"/>
      <c r="N138" s="383"/>
      <c r="O138" s="383"/>
      <c r="P138" s="383"/>
      <c r="Q138" s="366"/>
      <c r="R138" s="383"/>
      <c r="S138" s="383"/>
      <c r="T138" s="383"/>
      <c r="U138" s="383"/>
      <c r="V138" s="383"/>
      <c r="W138" s="383"/>
      <c r="X138" s="383"/>
      <c r="Y138" s="383"/>
      <c r="Z138" s="383"/>
      <c r="AA138" s="344"/>
    </row>
    <row r="139" spans="1:27" s="343" customFormat="1" ht="12">
      <c r="A139" s="344"/>
      <c r="B139" s="383"/>
      <c r="C139" s="393">
        <v>135</v>
      </c>
      <c r="D139" s="407"/>
      <c r="E139" s="408"/>
      <c r="F139" s="345"/>
      <c r="G139" s="345"/>
      <c r="H139" s="345"/>
      <c r="I139" s="345"/>
      <c r="J139" s="383"/>
      <c r="K139" s="383"/>
      <c r="L139" s="383"/>
      <c r="M139" s="383"/>
      <c r="N139" s="383"/>
      <c r="O139" s="383"/>
      <c r="P139" s="383"/>
      <c r="Q139" s="366"/>
      <c r="R139" s="383"/>
      <c r="S139" s="383"/>
      <c r="T139" s="383"/>
      <c r="U139" s="383"/>
      <c r="V139" s="383"/>
      <c r="W139" s="383"/>
      <c r="X139" s="383"/>
      <c r="Y139" s="383"/>
      <c r="Z139" s="383"/>
      <c r="AA139" s="344"/>
    </row>
    <row r="140" spans="1:27" s="343" customFormat="1" ht="12">
      <c r="A140" s="344"/>
      <c r="B140" s="383"/>
      <c r="C140" s="393">
        <v>136</v>
      </c>
      <c r="D140" s="407" t="s">
        <v>1440</v>
      </c>
      <c r="E140" s="408"/>
      <c r="F140" s="345"/>
      <c r="G140" s="345"/>
      <c r="H140" s="345"/>
      <c r="I140" s="345"/>
      <c r="J140" s="383"/>
      <c r="K140" s="383"/>
      <c r="L140" s="383"/>
      <c r="M140" s="383"/>
      <c r="N140" s="383"/>
      <c r="O140" s="383"/>
      <c r="P140" s="383"/>
      <c r="Q140" s="366"/>
      <c r="R140" s="383"/>
      <c r="S140" s="383"/>
      <c r="T140" s="383"/>
      <c r="U140" s="383"/>
      <c r="V140" s="383"/>
      <c r="W140" s="383"/>
      <c r="X140" s="383"/>
      <c r="Y140" s="383"/>
      <c r="Z140" s="383"/>
      <c r="AA140" s="344"/>
    </row>
    <row r="141" spans="1:27" s="343" customFormat="1" ht="12">
      <c r="A141" s="344"/>
      <c r="B141" s="383"/>
      <c r="C141" s="409">
        <v>137</v>
      </c>
      <c r="D141" s="407"/>
      <c r="E141" s="383"/>
      <c r="F141" s="345"/>
      <c r="G141" s="345"/>
      <c r="H141" s="345"/>
      <c r="I141" s="345"/>
      <c r="J141" s="383"/>
      <c r="K141" s="383"/>
      <c r="L141" s="383"/>
      <c r="M141" s="383"/>
      <c r="N141" s="383"/>
      <c r="O141" s="383"/>
      <c r="P141" s="383"/>
      <c r="Q141" s="366"/>
      <c r="R141" s="383"/>
      <c r="S141" s="383"/>
      <c r="T141" s="383"/>
      <c r="U141" s="383"/>
      <c r="V141" s="383"/>
      <c r="W141" s="383"/>
      <c r="X141" s="383"/>
      <c r="Y141" s="383"/>
      <c r="Z141" s="383"/>
      <c r="AA141" s="344"/>
    </row>
    <row r="142" spans="1:27" s="343" customFormat="1" ht="12">
      <c r="A142" s="344"/>
      <c r="B142" s="383"/>
      <c r="C142" s="409">
        <v>138</v>
      </c>
      <c r="D142" s="407"/>
      <c r="E142" s="383"/>
      <c r="F142" s="345"/>
      <c r="G142" s="345"/>
      <c r="H142" s="345"/>
      <c r="I142" s="345"/>
      <c r="J142" s="383"/>
      <c r="K142" s="383"/>
      <c r="L142" s="383"/>
      <c r="M142" s="383"/>
      <c r="N142" s="383"/>
      <c r="O142" s="383"/>
      <c r="P142" s="383"/>
      <c r="Q142" s="366"/>
      <c r="R142" s="383"/>
      <c r="S142" s="383"/>
      <c r="T142" s="383"/>
      <c r="U142" s="383"/>
      <c r="V142" s="383"/>
      <c r="W142" s="383"/>
      <c r="X142" s="383"/>
      <c r="Y142" s="383"/>
      <c r="Z142" s="383"/>
      <c r="AA142" s="344"/>
    </row>
    <row r="143" spans="1:27" s="343" customFormat="1" ht="12">
      <c r="A143" s="344"/>
      <c r="B143" s="383"/>
      <c r="C143" s="409">
        <v>139</v>
      </c>
      <c r="D143" s="407"/>
      <c r="E143" s="383"/>
      <c r="F143" s="345"/>
      <c r="G143" s="345"/>
      <c r="H143" s="345"/>
      <c r="I143" s="345"/>
      <c r="J143" s="383"/>
      <c r="K143" s="383"/>
      <c r="L143" s="383"/>
      <c r="M143" s="383"/>
      <c r="N143" s="383"/>
      <c r="O143" s="383"/>
      <c r="P143" s="383"/>
      <c r="Q143" s="366"/>
      <c r="R143" s="383"/>
      <c r="S143" s="383"/>
      <c r="T143" s="383"/>
      <c r="U143" s="383"/>
      <c r="V143" s="383"/>
      <c r="W143" s="383"/>
      <c r="X143" s="383"/>
      <c r="Y143" s="383"/>
      <c r="Z143" s="383"/>
      <c r="AA143" s="344"/>
    </row>
    <row r="144" spans="1:27" s="343" customFormat="1" ht="12">
      <c r="A144" s="344"/>
      <c r="B144" s="383"/>
      <c r="C144" s="409">
        <v>140</v>
      </c>
      <c r="D144" s="407"/>
      <c r="E144" s="383"/>
      <c r="F144" s="345"/>
      <c r="G144" s="345"/>
      <c r="H144" s="345"/>
      <c r="I144" s="345"/>
      <c r="J144" s="383"/>
      <c r="K144" s="383"/>
      <c r="L144" s="383"/>
      <c r="M144" s="383"/>
      <c r="N144" s="383"/>
      <c r="O144" s="383"/>
      <c r="P144" s="383"/>
      <c r="Q144" s="366"/>
      <c r="R144" s="383"/>
      <c r="S144" s="383"/>
      <c r="T144" s="383"/>
      <c r="U144" s="383"/>
      <c r="V144" s="383"/>
      <c r="W144" s="383"/>
      <c r="X144" s="383"/>
      <c r="Y144" s="383"/>
      <c r="Z144" s="383"/>
      <c r="AA144" s="344"/>
    </row>
    <row r="145" spans="1:27" s="343" customFormat="1" ht="12">
      <c r="A145" s="344"/>
      <c r="B145" s="383"/>
      <c r="C145" s="409">
        <v>141</v>
      </c>
      <c r="D145" s="407"/>
      <c r="E145" s="383"/>
      <c r="F145" s="345"/>
      <c r="G145" s="345"/>
      <c r="H145" s="345"/>
      <c r="I145" s="345"/>
      <c r="J145" s="383"/>
      <c r="K145" s="383"/>
      <c r="L145" s="383"/>
      <c r="M145" s="383"/>
      <c r="N145" s="383"/>
      <c r="O145" s="383"/>
      <c r="P145" s="383"/>
      <c r="Q145" s="366"/>
      <c r="R145" s="383"/>
      <c r="S145" s="383"/>
      <c r="T145" s="383"/>
      <c r="U145" s="383"/>
      <c r="V145" s="383"/>
      <c r="W145" s="383"/>
      <c r="X145" s="383"/>
      <c r="Y145" s="383"/>
      <c r="Z145" s="383"/>
      <c r="AA145" s="344"/>
    </row>
    <row r="146" spans="1:27" s="343" customFormat="1" ht="12">
      <c r="A146" s="344"/>
      <c r="B146" s="383"/>
      <c r="C146" s="409">
        <v>142</v>
      </c>
      <c r="D146" s="407"/>
      <c r="E146" s="383"/>
      <c r="F146" s="345"/>
      <c r="G146" s="345"/>
      <c r="H146" s="345"/>
      <c r="I146" s="345"/>
      <c r="J146" s="383"/>
      <c r="K146" s="383"/>
      <c r="L146" s="383"/>
      <c r="M146" s="383"/>
      <c r="N146" s="383"/>
      <c r="O146" s="383"/>
      <c r="P146" s="383"/>
      <c r="Q146" s="366"/>
      <c r="R146" s="383"/>
      <c r="S146" s="383"/>
      <c r="T146" s="383"/>
      <c r="U146" s="383"/>
      <c r="V146" s="383"/>
      <c r="W146" s="383"/>
      <c r="X146" s="383"/>
      <c r="Y146" s="383"/>
      <c r="Z146" s="383"/>
      <c r="AA146" s="344"/>
    </row>
    <row r="147" spans="1:27" s="343" customFormat="1" ht="12">
      <c r="A147" s="344"/>
      <c r="B147" s="383"/>
      <c r="C147" s="409">
        <v>143</v>
      </c>
      <c r="D147" s="407"/>
      <c r="E147" s="383"/>
      <c r="F147" s="345"/>
      <c r="G147" s="345"/>
      <c r="H147" s="345"/>
      <c r="I147" s="345"/>
      <c r="J147" s="383"/>
      <c r="K147" s="383"/>
      <c r="L147" s="383"/>
      <c r="M147" s="383"/>
      <c r="N147" s="383"/>
      <c r="O147" s="383"/>
      <c r="P147" s="383"/>
      <c r="Q147" s="366"/>
      <c r="R147" s="383"/>
      <c r="S147" s="383"/>
      <c r="T147" s="383"/>
      <c r="U147" s="383"/>
      <c r="V147" s="383"/>
      <c r="W147" s="383"/>
      <c r="X147" s="383"/>
      <c r="Y147" s="383"/>
      <c r="Z147" s="383"/>
      <c r="AA147" s="344"/>
    </row>
    <row r="148" spans="1:27" s="343" customFormat="1" ht="12">
      <c r="A148" s="344"/>
      <c r="B148" s="383"/>
      <c r="C148" s="409">
        <v>144</v>
      </c>
      <c r="D148" s="407"/>
      <c r="E148" s="383"/>
      <c r="F148" s="345"/>
      <c r="G148" s="345"/>
      <c r="H148" s="345"/>
      <c r="I148" s="345"/>
      <c r="J148" s="383"/>
      <c r="K148" s="383"/>
      <c r="L148" s="383"/>
      <c r="M148" s="383"/>
      <c r="N148" s="383"/>
      <c r="O148" s="383"/>
      <c r="P148" s="383"/>
      <c r="Q148" s="366"/>
      <c r="R148" s="383"/>
      <c r="S148" s="383"/>
      <c r="T148" s="383"/>
      <c r="U148" s="383"/>
      <c r="V148" s="383"/>
      <c r="W148" s="383"/>
      <c r="X148" s="383"/>
      <c r="Y148" s="383"/>
      <c r="Z148" s="383"/>
      <c r="AA148" s="344"/>
    </row>
    <row r="149" spans="1:27" s="343" customFormat="1" ht="12">
      <c r="A149" s="344"/>
      <c r="B149" s="383"/>
      <c r="C149" s="409">
        <v>145</v>
      </c>
      <c r="D149" s="407"/>
      <c r="E149" s="383"/>
      <c r="F149" s="345"/>
      <c r="G149" s="345"/>
      <c r="H149" s="345"/>
      <c r="I149" s="345"/>
      <c r="J149" s="383"/>
      <c r="K149" s="383"/>
      <c r="L149" s="383"/>
      <c r="M149" s="383"/>
      <c r="N149" s="383"/>
      <c r="O149" s="383"/>
      <c r="P149" s="383"/>
      <c r="Q149" s="366"/>
      <c r="R149" s="383"/>
      <c r="S149" s="383"/>
      <c r="T149" s="383"/>
      <c r="U149" s="383"/>
      <c r="V149" s="383"/>
      <c r="W149" s="383"/>
      <c r="X149" s="383"/>
      <c r="Y149" s="383"/>
      <c r="Z149" s="383"/>
      <c r="AA149" s="344"/>
    </row>
    <row r="150" spans="1:27" s="343" customFormat="1" ht="12">
      <c r="A150" s="344"/>
      <c r="B150" s="383"/>
      <c r="C150" s="409">
        <v>146</v>
      </c>
      <c r="D150" s="407"/>
      <c r="E150" s="383"/>
      <c r="F150" s="345"/>
      <c r="G150" s="345"/>
      <c r="H150" s="345"/>
      <c r="I150" s="345"/>
      <c r="J150" s="383"/>
      <c r="K150" s="383"/>
      <c r="L150" s="383"/>
      <c r="M150" s="383"/>
      <c r="N150" s="383"/>
      <c r="O150" s="383"/>
      <c r="P150" s="383"/>
      <c r="Q150" s="366"/>
      <c r="R150" s="383"/>
      <c r="S150" s="383"/>
      <c r="T150" s="383"/>
      <c r="U150" s="383"/>
      <c r="V150" s="383"/>
      <c r="W150" s="383"/>
      <c r="X150" s="383"/>
      <c r="Y150" s="383"/>
      <c r="Z150" s="383"/>
      <c r="AA150" s="344"/>
    </row>
    <row r="151" spans="1:27" s="343" customFormat="1" ht="12">
      <c r="A151" s="344"/>
      <c r="B151" s="383"/>
      <c r="C151" s="409">
        <v>147</v>
      </c>
      <c r="D151" s="407"/>
      <c r="E151" s="383"/>
      <c r="F151" s="345"/>
      <c r="G151" s="345"/>
      <c r="H151" s="345"/>
      <c r="I151" s="345"/>
      <c r="J151" s="383"/>
      <c r="K151" s="383"/>
      <c r="L151" s="383"/>
      <c r="M151" s="383"/>
      <c r="N151" s="383"/>
      <c r="O151" s="383"/>
      <c r="P151" s="383"/>
      <c r="Q151" s="366"/>
      <c r="R151" s="383"/>
      <c r="S151" s="383"/>
      <c r="T151" s="383"/>
      <c r="U151" s="383"/>
      <c r="V151" s="383"/>
      <c r="W151" s="383"/>
      <c r="X151" s="383"/>
      <c r="Y151" s="383"/>
      <c r="Z151" s="383"/>
      <c r="AA151" s="344"/>
    </row>
    <row r="152" spans="1:27" s="343" customFormat="1" ht="12">
      <c r="A152" s="344"/>
      <c r="B152" s="383"/>
      <c r="C152" s="409">
        <v>148</v>
      </c>
      <c r="D152" s="407"/>
      <c r="E152" s="383"/>
      <c r="F152" s="345"/>
      <c r="G152" s="345"/>
      <c r="H152" s="345"/>
      <c r="I152" s="345"/>
      <c r="J152" s="383"/>
      <c r="K152" s="383"/>
      <c r="L152" s="383"/>
      <c r="M152" s="383"/>
      <c r="N152" s="383"/>
      <c r="O152" s="383"/>
      <c r="P152" s="383"/>
      <c r="Q152" s="366"/>
      <c r="R152" s="383"/>
      <c r="S152" s="383"/>
      <c r="T152" s="383"/>
      <c r="U152" s="383"/>
      <c r="V152" s="383"/>
      <c r="W152" s="383"/>
      <c r="X152" s="383"/>
      <c r="Y152" s="383"/>
      <c r="Z152" s="383"/>
      <c r="AA152" s="344"/>
    </row>
    <row r="153" spans="1:27" s="343" customFormat="1" ht="12">
      <c r="A153" s="344"/>
      <c r="B153" s="383"/>
      <c r="C153" s="409">
        <v>149</v>
      </c>
      <c r="D153" s="407"/>
      <c r="E153" s="383"/>
      <c r="F153" s="345"/>
      <c r="G153" s="345"/>
      <c r="H153" s="345"/>
      <c r="I153" s="345"/>
      <c r="J153" s="383"/>
      <c r="K153" s="383"/>
      <c r="L153" s="383"/>
      <c r="M153" s="383"/>
      <c r="N153" s="383"/>
      <c r="O153" s="383"/>
      <c r="P153" s="383"/>
      <c r="Q153" s="366"/>
      <c r="R153" s="383"/>
      <c r="S153" s="383"/>
      <c r="T153" s="383"/>
      <c r="U153" s="383"/>
      <c r="V153" s="383"/>
      <c r="W153" s="383"/>
      <c r="X153" s="383"/>
      <c r="Y153" s="383"/>
      <c r="Z153" s="383"/>
      <c r="AA153" s="344"/>
    </row>
    <row r="154" spans="1:27" s="343" customFormat="1" ht="12">
      <c r="A154" s="344"/>
      <c r="B154" s="383"/>
      <c r="C154" s="409">
        <v>150</v>
      </c>
      <c r="D154" s="407"/>
      <c r="E154" s="383"/>
      <c r="F154" s="345"/>
      <c r="G154" s="345"/>
      <c r="H154" s="345"/>
      <c r="I154" s="345"/>
      <c r="J154" s="383"/>
      <c r="K154" s="383"/>
      <c r="L154" s="383"/>
      <c r="M154" s="383"/>
      <c r="N154" s="383"/>
      <c r="O154" s="383"/>
      <c r="P154" s="383"/>
      <c r="Q154" s="366"/>
      <c r="R154" s="383"/>
      <c r="S154" s="383"/>
      <c r="T154" s="383"/>
      <c r="U154" s="383"/>
      <c r="V154" s="383"/>
      <c r="W154" s="383"/>
      <c r="X154" s="383"/>
      <c r="Y154" s="383"/>
      <c r="Z154" s="383"/>
      <c r="AA154" s="344"/>
    </row>
    <row r="155" spans="1:27" s="343" customFormat="1" ht="12">
      <c r="A155" s="344"/>
      <c r="B155" s="383"/>
      <c r="C155" s="409">
        <v>151</v>
      </c>
      <c r="D155" s="407"/>
      <c r="E155" s="383"/>
      <c r="F155" s="345"/>
      <c r="G155" s="345"/>
      <c r="H155" s="345"/>
      <c r="I155" s="345"/>
      <c r="J155" s="383"/>
      <c r="K155" s="383"/>
      <c r="L155" s="383"/>
      <c r="M155" s="383"/>
      <c r="N155" s="383"/>
      <c r="O155" s="383"/>
      <c r="P155" s="383"/>
      <c r="Q155" s="366"/>
      <c r="R155" s="383"/>
      <c r="S155" s="383"/>
      <c r="T155" s="383"/>
      <c r="U155" s="383"/>
      <c r="V155" s="383"/>
      <c r="W155" s="383"/>
      <c r="X155" s="383"/>
      <c r="Y155" s="383"/>
      <c r="Z155" s="383"/>
      <c r="AA155" s="344"/>
    </row>
    <row r="156" spans="1:27" s="343" customFormat="1" ht="12">
      <c r="A156" s="344"/>
      <c r="B156" s="383"/>
      <c r="C156" s="409">
        <v>152</v>
      </c>
      <c r="D156" s="407"/>
      <c r="E156" s="383"/>
      <c r="F156" s="345"/>
      <c r="G156" s="345"/>
      <c r="H156" s="345"/>
      <c r="I156" s="345"/>
      <c r="J156" s="383"/>
      <c r="K156" s="383"/>
      <c r="L156" s="383"/>
      <c r="M156" s="383"/>
      <c r="N156" s="383"/>
      <c r="O156" s="383"/>
      <c r="P156" s="383"/>
      <c r="Q156" s="366"/>
      <c r="R156" s="383"/>
      <c r="S156" s="383"/>
      <c r="T156" s="383"/>
      <c r="U156" s="383"/>
      <c r="V156" s="383"/>
      <c r="W156" s="383"/>
      <c r="X156" s="383"/>
      <c r="Y156" s="383"/>
      <c r="Z156" s="383"/>
      <c r="AA156" s="344"/>
    </row>
    <row r="157" spans="1:27" s="343" customFormat="1" ht="12">
      <c r="A157" s="344"/>
      <c r="B157" s="383"/>
      <c r="C157" s="409">
        <v>153</v>
      </c>
      <c r="D157" s="407"/>
      <c r="E157" s="383"/>
      <c r="F157" s="345"/>
      <c r="G157" s="345"/>
      <c r="H157" s="345"/>
      <c r="I157" s="345"/>
      <c r="J157" s="383"/>
      <c r="K157" s="383"/>
      <c r="L157" s="383"/>
      <c r="M157" s="383"/>
      <c r="N157" s="383"/>
      <c r="O157" s="383"/>
      <c r="P157" s="383"/>
      <c r="Q157" s="366"/>
      <c r="R157" s="383"/>
      <c r="S157" s="383"/>
      <c r="T157" s="383"/>
      <c r="U157" s="383"/>
      <c r="V157" s="383"/>
      <c r="W157" s="383"/>
      <c r="X157" s="383"/>
      <c r="Y157" s="383"/>
      <c r="Z157" s="383"/>
      <c r="AA157" s="344"/>
    </row>
    <row r="158" spans="1:27" s="343" customFormat="1" ht="12">
      <c r="A158" s="344"/>
      <c r="B158" s="383"/>
      <c r="C158" s="409">
        <v>154</v>
      </c>
      <c r="D158" s="407"/>
      <c r="E158" s="383"/>
      <c r="F158" s="345"/>
      <c r="G158" s="345"/>
      <c r="H158" s="345"/>
      <c r="I158" s="345"/>
      <c r="J158" s="383"/>
      <c r="K158" s="383"/>
      <c r="L158" s="383"/>
      <c r="M158" s="383"/>
      <c r="N158" s="383"/>
      <c r="O158" s="383"/>
      <c r="P158" s="383"/>
      <c r="Q158" s="366"/>
      <c r="R158" s="383"/>
      <c r="S158" s="383"/>
      <c r="T158" s="383"/>
      <c r="U158" s="383"/>
      <c r="V158" s="383"/>
      <c r="W158" s="383"/>
      <c r="X158" s="383"/>
      <c r="Y158" s="383"/>
      <c r="Z158" s="383"/>
      <c r="AA158" s="344"/>
    </row>
    <row r="159" spans="1:27" s="343" customFormat="1" ht="12">
      <c r="A159" s="344"/>
      <c r="B159" s="383"/>
      <c r="C159" s="409">
        <v>155</v>
      </c>
      <c r="D159" s="407"/>
      <c r="E159" s="383"/>
      <c r="F159" s="345"/>
      <c r="G159" s="345"/>
      <c r="H159" s="345"/>
      <c r="I159" s="345"/>
      <c r="J159" s="383"/>
      <c r="K159" s="383"/>
      <c r="L159" s="383"/>
      <c r="M159" s="383"/>
      <c r="N159" s="383"/>
      <c r="O159" s="383"/>
      <c r="P159" s="383"/>
      <c r="Q159" s="366"/>
      <c r="R159" s="383"/>
      <c r="S159" s="383"/>
      <c r="T159" s="383"/>
      <c r="U159" s="383"/>
      <c r="V159" s="383"/>
      <c r="W159" s="383"/>
      <c r="X159" s="383"/>
      <c r="Y159" s="383"/>
      <c r="Z159" s="383"/>
      <c r="AA159" s="344"/>
    </row>
    <row r="160" spans="1:27" s="343" customFormat="1" ht="12">
      <c r="A160" s="344"/>
      <c r="B160" s="383"/>
      <c r="C160" s="409">
        <v>156</v>
      </c>
      <c r="D160" s="407"/>
      <c r="E160" s="383"/>
      <c r="F160" s="345"/>
      <c r="G160" s="345"/>
      <c r="H160" s="345"/>
      <c r="I160" s="345"/>
      <c r="J160" s="383"/>
      <c r="K160" s="383"/>
      <c r="L160" s="383"/>
      <c r="M160" s="383"/>
      <c r="N160" s="383"/>
      <c r="O160" s="383"/>
      <c r="P160" s="383"/>
      <c r="Q160" s="366"/>
      <c r="R160" s="383"/>
      <c r="S160" s="383"/>
      <c r="T160" s="383"/>
      <c r="U160" s="383"/>
      <c r="V160" s="383"/>
      <c r="W160" s="383"/>
      <c r="X160" s="383"/>
      <c r="Y160" s="383"/>
      <c r="Z160" s="383"/>
      <c r="AA160" s="344"/>
    </row>
    <row r="161" spans="1:27" s="343" customFormat="1" ht="12">
      <c r="A161" s="344"/>
      <c r="B161" s="383"/>
      <c r="C161" s="409">
        <v>157</v>
      </c>
      <c r="D161" s="407"/>
      <c r="E161" s="383"/>
      <c r="F161" s="345"/>
      <c r="G161" s="345"/>
      <c r="H161" s="345"/>
      <c r="I161" s="345"/>
      <c r="J161" s="383"/>
      <c r="K161" s="383"/>
      <c r="L161" s="383"/>
      <c r="M161" s="383"/>
      <c r="N161" s="383"/>
      <c r="O161" s="383"/>
      <c r="P161" s="383"/>
      <c r="Q161" s="366"/>
      <c r="R161" s="383"/>
      <c r="S161" s="383"/>
      <c r="T161" s="383"/>
      <c r="U161" s="383"/>
      <c r="V161" s="383"/>
      <c r="W161" s="383"/>
      <c r="X161" s="383"/>
      <c r="Y161" s="383"/>
      <c r="Z161" s="383"/>
      <c r="AA161" s="344"/>
    </row>
    <row r="162" spans="1:27" s="343" customFormat="1" ht="12">
      <c r="A162" s="344"/>
      <c r="B162" s="383"/>
      <c r="C162" s="409">
        <v>158</v>
      </c>
      <c r="D162" s="407"/>
      <c r="E162" s="383"/>
      <c r="F162" s="345"/>
      <c r="G162" s="345"/>
      <c r="H162" s="345"/>
      <c r="I162" s="345"/>
      <c r="J162" s="383"/>
      <c r="K162" s="383"/>
      <c r="L162" s="383"/>
      <c r="M162" s="383"/>
      <c r="N162" s="383"/>
      <c r="O162" s="383"/>
      <c r="P162" s="383"/>
      <c r="Q162" s="366"/>
      <c r="R162" s="383"/>
      <c r="S162" s="383"/>
      <c r="T162" s="383"/>
      <c r="U162" s="383"/>
      <c r="V162" s="383"/>
      <c r="W162" s="383"/>
      <c r="X162" s="383"/>
      <c r="Y162" s="383"/>
      <c r="Z162" s="383"/>
      <c r="AA162" s="344"/>
    </row>
    <row r="163" spans="1:27" s="343" customFormat="1" ht="12">
      <c r="A163" s="344"/>
      <c r="B163" s="383"/>
      <c r="C163" s="409">
        <v>159</v>
      </c>
      <c r="D163" s="407"/>
      <c r="E163" s="383"/>
      <c r="F163" s="345"/>
      <c r="G163" s="345"/>
      <c r="H163" s="345"/>
      <c r="I163" s="345"/>
      <c r="J163" s="383"/>
      <c r="K163" s="383"/>
      <c r="L163" s="383"/>
      <c r="M163" s="383"/>
      <c r="N163" s="383"/>
      <c r="O163" s="383"/>
      <c r="P163" s="383"/>
      <c r="Q163" s="366"/>
      <c r="R163" s="383"/>
      <c r="S163" s="383"/>
      <c r="T163" s="383"/>
      <c r="U163" s="383"/>
      <c r="V163" s="383"/>
      <c r="W163" s="383"/>
      <c r="X163" s="383"/>
      <c r="Y163" s="383"/>
      <c r="Z163" s="383"/>
      <c r="AA163" s="344"/>
    </row>
    <row r="164" spans="1:27" s="343" customFormat="1" ht="12">
      <c r="A164" s="344"/>
      <c r="B164" s="383"/>
      <c r="C164" s="409">
        <v>160</v>
      </c>
      <c r="D164" s="407"/>
      <c r="E164" s="383"/>
      <c r="F164" s="345"/>
      <c r="G164" s="345"/>
      <c r="H164" s="345"/>
      <c r="I164" s="345"/>
      <c r="J164" s="383"/>
      <c r="K164" s="383"/>
      <c r="L164" s="383"/>
      <c r="M164" s="383"/>
      <c r="N164" s="383"/>
      <c r="O164" s="383"/>
      <c r="P164" s="383"/>
      <c r="Q164" s="366"/>
      <c r="R164" s="383"/>
      <c r="S164" s="383"/>
      <c r="T164" s="383"/>
      <c r="U164" s="383"/>
      <c r="V164" s="383"/>
      <c r="W164" s="383"/>
      <c r="X164" s="383"/>
      <c r="Y164" s="383"/>
      <c r="Z164" s="383"/>
      <c r="AA164" s="344"/>
    </row>
    <row r="165" spans="1:27" s="343" customFormat="1" ht="12">
      <c r="A165" s="344"/>
      <c r="B165" s="383"/>
      <c r="C165" s="409">
        <v>161</v>
      </c>
      <c r="D165" s="407"/>
      <c r="E165" s="383"/>
      <c r="F165" s="345"/>
      <c r="G165" s="345"/>
      <c r="H165" s="345"/>
      <c r="I165" s="345"/>
      <c r="J165" s="383"/>
      <c r="K165" s="383"/>
      <c r="L165" s="383"/>
      <c r="M165" s="383"/>
      <c r="N165" s="383"/>
      <c r="O165" s="383"/>
      <c r="P165" s="383"/>
      <c r="Q165" s="366"/>
      <c r="R165" s="383"/>
      <c r="S165" s="383"/>
      <c r="T165" s="383"/>
      <c r="U165" s="383"/>
      <c r="V165" s="383"/>
      <c r="W165" s="383"/>
      <c r="X165" s="383"/>
      <c r="Y165" s="383"/>
      <c r="Z165" s="383"/>
      <c r="AA165" s="344"/>
    </row>
    <row r="166" spans="1:27" s="343" customFormat="1" ht="12">
      <c r="A166" s="344"/>
      <c r="B166" s="383"/>
      <c r="C166" s="409">
        <v>162</v>
      </c>
      <c r="D166" s="407"/>
      <c r="E166" s="383"/>
      <c r="F166" s="345"/>
      <c r="G166" s="345"/>
      <c r="H166" s="345"/>
      <c r="I166" s="345"/>
      <c r="J166" s="383"/>
      <c r="K166" s="383"/>
      <c r="L166" s="383"/>
      <c r="M166" s="383"/>
      <c r="N166" s="383"/>
      <c r="O166" s="383"/>
      <c r="P166" s="383"/>
      <c r="Q166" s="366"/>
      <c r="R166" s="383"/>
      <c r="S166" s="383"/>
      <c r="T166" s="383"/>
      <c r="U166" s="383"/>
      <c r="V166" s="383"/>
      <c r="W166" s="383"/>
      <c r="X166" s="383"/>
      <c r="Y166" s="383"/>
      <c r="Z166" s="383"/>
      <c r="AA166" s="344"/>
    </row>
    <row r="167" spans="1:27" s="343" customFormat="1" ht="12">
      <c r="A167" s="344"/>
      <c r="B167" s="383"/>
      <c r="C167" s="409">
        <v>163</v>
      </c>
      <c r="D167" s="407"/>
      <c r="E167" s="383"/>
      <c r="F167" s="345"/>
      <c r="G167" s="345"/>
      <c r="H167" s="345"/>
      <c r="I167" s="345"/>
      <c r="J167" s="383"/>
      <c r="K167" s="383"/>
      <c r="L167" s="383"/>
      <c r="M167" s="383"/>
      <c r="N167" s="383"/>
      <c r="O167" s="383"/>
      <c r="P167" s="383"/>
      <c r="Q167" s="366"/>
      <c r="R167" s="383"/>
      <c r="S167" s="383"/>
      <c r="T167" s="383"/>
      <c r="U167" s="383"/>
      <c r="V167" s="383"/>
      <c r="W167" s="383"/>
      <c r="X167" s="383"/>
      <c r="Y167" s="383"/>
      <c r="Z167" s="383"/>
      <c r="AA167" s="344"/>
    </row>
    <row r="168" spans="1:27" s="343" customFormat="1" ht="12">
      <c r="A168" s="344"/>
      <c r="B168" s="383"/>
      <c r="C168" s="409">
        <v>164</v>
      </c>
      <c r="D168" s="407"/>
      <c r="E168" s="383"/>
      <c r="F168" s="345"/>
      <c r="G168" s="345"/>
      <c r="H168" s="345"/>
      <c r="I168" s="345"/>
      <c r="J168" s="383"/>
      <c r="K168" s="383"/>
      <c r="L168" s="383"/>
      <c r="M168" s="383"/>
      <c r="N168" s="383"/>
      <c r="O168" s="383"/>
      <c r="P168" s="383"/>
      <c r="Q168" s="366"/>
      <c r="R168" s="383"/>
      <c r="S168" s="383"/>
      <c r="T168" s="383"/>
      <c r="U168" s="383"/>
      <c r="V168" s="383"/>
      <c r="W168" s="383"/>
      <c r="X168" s="383"/>
      <c r="Y168" s="383"/>
      <c r="Z168" s="383"/>
      <c r="AA168" s="344"/>
    </row>
    <row r="169" spans="1:27" s="343" customFormat="1" ht="12">
      <c r="A169" s="344"/>
      <c r="B169" s="383"/>
      <c r="C169" s="409">
        <v>165</v>
      </c>
      <c r="D169" s="407"/>
      <c r="E169" s="383"/>
      <c r="F169" s="345"/>
      <c r="G169" s="345"/>
      <c r="H169" s="345"/>
      <c r="I169" s="345"/>
      <c r="J169" s="383"/>
      <c r="K169" s="383"/>
      <c r="L169" s="383"/>
      <c r="M169" s="383"/>
      <c r="N169" s="383"/>
      <c r="O169" s="383"/>
      <c r="P169" s="383"/>
      <c r="Q169" s="371"/>
      <c r="R169" s="383"/>
      <c r="S169" s="383"/>
      <c r="T169" s="383"/>
      <c r="U169" s="383"/>
      <c r="V169" s="383"/>
      <c r="W169" s="383"/>
      <c r="X169" s="383"/>
      <c r="Y169" s="383"/>
      <c r="Z169" s="383"/>
      <c r="AA169" s="344"/>
    </row>
    <row r="170" spans="1:27" s="343" customFormat="1" ht="12">
      <c r="A170" s="344"/>
      <c r="B170" s="383"/>
      <c r="C170" s="409">
        <v>166</v>
      </c>
      <c r="D170" s="407"/>
      <c r="E170" s="383"/>
      <c r="F170" s="345"/>
      <c r="G170" s="345"/>
      <c r="H170" s="345"/>
      <c r="I170" s="345"/>
      <c r="J170" s="383"/>
      <c r="K170" s="383"/>
      <c r="L170" s="383"/>
      <c r="M170" s="383"/>
      <c r="N170" s="383"/>
      <c r="O170" s="383"/>
      <c r="P170" s="383"/>
      <c r="Q170" s="371"/>
      <c r="R170" s="383"/>
      <c r="S170" s="383"/>
      <c r="T170" s="383"/>
      <c r="U170" s="383"/>
      <c r="V170" s="383"/>
      <c r="W170" s="383"/>
      <c r="X170" s="383"/>
      <c r="Y170" s="383"/>
      <c r="Z170" s="383"/>
      <c r="AA170" s="344"/>
    </row>
    <row r="171" spans="1:27" s="343" customFormat="1" ht="12">
      <c r="A171" s="344"/>
      <c r="B171" s="383"/>
      <c r="C171" s="409">
        <v>167</v>
      </c>
      <c r="D171" s="407"/>
      <c r="E171" s="383"/>
      <c r="F171" s="345"/>
      <c r="G171" s="345"/>
      <c r="H171" s="345"/>
      <c r="I171" s="345"/>
      <c r="J171" s="383"/>
      <c r="K171" s="383"/>
      <c r="L171" s="383"/>
      <c r="M171" s="383"/>
      <c r="N171" s="383"/>
      <c r="O171" s="383"/>
      <c r="P171" s="383"/>
      <c r="Q171" s="371"/>
      <c r="R171" s="383"/>
      <c r="S171" s="383"/>
      <c r="T171" s="383"/>
      <c r="U171" s="383"/>
      <c r="V171" s="383"/>
      <c r="W171" s="383"/>
      <c r="X171" s="383"/>
      <c r="Y171" s="383"/>
      <c r="Z171" s="383"/>
      <c r="AA171" s="344"/>
    </row>
    <row r="172" spans="1:27" s="343" customFormat="1" ht="12">
      <c r="A172" s="344"/>
      <c r="B172" s="383"/>
      <c r="C172" s="409">
        <v>168</v>
      </c>
      <c r="D172" s="407"/>
      <c r="E172" s="383"/>
      <c r="F172" s="345"/>
      <c r="G172" s="345"/>
      <c r="H172" s="345"/>
      <c r="I172" s="345"/>
      <c r="J172" s="383"/>
      <c r="K172" s="383"/>
      <c r="L172" s="383"/>
      <c r="M172" s="383"/>
      <c r="N172" s="383"/>
      <c r="O172" s="383"/>
      <c r="P172" s="383"/>
      <c r="Q172" s="371"/>
      <c r="R172" s="383"/>
      <c r="S172" s="383"/>
      <c r="T172" s="383"/>
      <c r="U172" s="383"/>
      <c r="V172" s="383"/>
      <c r="W172" s="383"/>
      <c r="X172" s="383"/>
      <c r="Y172" s="383"/>
      <c r="Z172" s="383"/>
      <c r="AA172" s="344"/>
    </row>
    <row r="173" spans="1:27" s="343" customFormat="1" ht="12">
      <c r="A173" s="344"/>
      <c r="B173" s="383"/>
      <c r="C173" s="409">
        <v>169</v>
      </c>
      <c r="D173" s="407"/>
      <c r="E173" s="383"/>
      <c r="F173" s="345"/>
      <c r="G173" s="345"/>
      <c r="H173" s="345"/>
      <c r="I173" s="345"/>
      <c r="J173" s="383"/>
      <c r="K173" s="383"/>
      <c r="L173" s="383"/>
      <c r="M173" s="383"/>
      <c r="N173" s="383"/>
      <c r="O173" s="383"/>
      <c r="P173" s="383"/>
      <c r="Q173" s="371"/>
      <c r="R173" s="383"/>
      <c r="S173" s="383"/>
      <c r="T173" s="383"/>
      <c r="U173" s="383"/>
      <c r="V173" s="383"/>
      <c r="W173" s="383"/>
      <c r="X173" s="383"/>
      <c r="Y173" s="383"/>
      <c r="Z173" s="383"/>
      <c r="AA173" s="344"/>
    </row>
    <row r="174" spans="1:27" s="343" customFormat="1" ht="12">
      <c r="A174" s="344"/>
      <c r="B174" s="383"/>
      <c r="C174" s="409">
        <v>170</v>
      </c>
      <c r="D174" s="407"/>
      <c r="E174" s="383"/>
      <c r="F174" s="345"/>
      <c r="G174" s="345"/>
      <c r="H174" s="345"/>
      <c r="I174" s="345"/>
      <c r="J174" s="383"/>
      <c r="K174" s="383"/>
      <c r="L174" s="383"/>
      <c r="M174" s="383"/>
      <c r="N174" s="383"/>
      <c r="O174" s="383"/>
      <c r="P174" s="383"/>
      <c r="Q174" s="371"/>
      <c r="R174" s="383"/>
      <c r="S174" s="383"/>
      <c r="T174" s="383"/>
      <c r="U174" s="383"/>
      <c r="V174" s="383"/>
      <c r="W174" s="383"/>
      <c r="X174" s="383"/>
      <c r="Y174" s="383"/>
      <c r="Z174" s="383"/>
      <c r="AA174" s="344"/>
    </row>
    <row r="175" spans="1:27" s="343" customFormat="1" ht="12">
      <c r="A175" s="344"/>
      <c r="B175" s="383"/>
      <c r="C175" s="409">
        <v>171</v>
      </c>
      <c r="D175" s="407"/>
      <c r="E175" s="383"/>
      <c r="F175" s="345"/>
      <c r="G175" s="345"/>
      <c r="H175" s="345"/>
      <c r="I175" s="345"/>
      <c r="J175" s="383"/>
      <c r="K175" s="383"/>
      <c r="L175" s="383"/>
      <c r="M175" s="383"/>
      <c r="N175" s="383"/>
      <c r="O175" s="383"/>
      <c r="P175" s="383"/>
      <c r="Q175" s="371"/>
      <c r="R175" s="383"/>
      <c r="S175" s="383"/>
      <c r="T175" s="383"/>
      <c r="U175" s="383"/>
      <c r="V175" s="383"/>
      <c r="W175" s="383"/>
      <c r="X175" s="383"/>
      <c r="Y175" s="383"/>
      <c r="Z175" s="383"/>
      <c r="AA175" s="344"/>
    </row>
    <row r="176" spans="1:27" s="343" customFormat="1" ht="12">
      <c r="A176" s="344"/>
      <c r="B176" s="383"/>
      <c r="C176" s="409">
        <v>172</v>
      </c>
      <c r="D176" s="407"/>
      <c r="E176" s="383"/>
      <c r="F176" s="345"/>
      <c r="G176" s="345"/>
      <c r="H176" s="345"/>
      <c r="I176" s="345"/>
      <c r="J176" s="383"/>
      <c r="K176" s="383"/>
      <c r="L176" s="383"/>
      <c r="M176" s="383"/>
      <c r="N176" s="383"/>
      <c r="O176" s="383"/>
      <c r="P176" s="383"/>
      <c r="Q176" s="371"/>
      <c r="R176" s="383"/>
      <c r="S176" s="383"/>
      <c r="T176" s="383"/>
      <c r="U176" s="383"/>
      <c r="V176" s="383"/>
      <c r="W176" s="383"/>
      <c r="X176" s="383"/>
      <c r="Y176" s="383"/>
      <c r="Z176" s="383"/>
      <c r="AA176" s="344"/>
    </row>
    <row r="177" spans="1:27" s="343" customFormat="1" ht="12">
      <c r="A177" s="344"/>
      <c r="B177" s="383"/>
      <c r="C177" s="409">
        <v>173</v>
      </c>
      <c r="D177" s="407"/>
      <c r="E177" s="383"/>
      <c r="F177" s="345"/>
      <c r="G177" s="345"/>
      <c r="H177" s="345"/>
      <c r="I177" s="345"/>
      <c r="J177" s="383"/>
      <c r="K177" s="383"/>
      <c r="L177" s="383"/>
      <c r="M177" s="383"/>
      <c r="N177" s="383"/>
      <c r="O177" s="383"/>
      <c r="P177" s="383"/>
      <c r="Q177" s="371"/>
      <c r="R177" s="383"/>
      <c r="S177" s="383"/>
      <c r="T177" s="383"/>
      <c r="U177" s="383"/>
      <c r="V177" s="383"/>
      <c r="W177" s="383"/>
      <c r="X177" s="383"/>
      <c r="Y177" s="383"/>
      <c r="Z177" s="383"/>
      <c r="AA177" s="344"/>
    </row>
    <row r="178" spans="1:27" s="343" customFormat="1" ht="12">
      <c r="A178" s="344"/>
      <c r="B178" s="383"/>
      <c r="C178" s="409">
        <v>174</v>
      </c>
      <c r="D178" s="407"/>
      <c r="E178" s="383"/>
      <c r="F178" s="345"/>
      <c r="G178" s="345"/>
      <c r="H178" s="345"/>
      <c r="I178" s="345"/>
      <c r="J178" s="383"/>
      <c r="K178" s="383"/>
      <c r="L178" s="383"/>
      <c r="M178" s="383"/>
      <c r="N178" s="383"/>
      <c r="O178" s="383"/>
      <c r="P178" s="383"/>
      <c r="Q178" s="371"/>
      <c r="R178" s="383"/>
      <c r="S178" s="383"/>
      <c r="T178" s="383"/>
      <c r="U178" s="383"/>
      <c r="V178" s="383"/>
      <c r="W178" s="383"/>
      <c r="X178" s="383"/>
      <c r="Y178" s="383"/>
      <c r="Z178" s="383"/>
      <c r="AA178" s="344"/>
    </row>
    <row r="179" spans="1:27" s="343" customFormat="1" ht="12">
      <c r="A179" s="344"/>
      <c r="B179" s="383"/>
      <c r="C179" s="409">
        <v>175</v>
      </c>
      <c r="D179" s="407"/>
      <c r="E179" s="383"/>
      <c r="F179" s="345"/>
      <c r="G179" s="345"/>
      <c r="H179" s="345"/>
      <c r="I179" s="345"/>
      <c r="J179" s="383"/>
      <c r="K179" s="383"/>
      <c r="L179" s="383"/>
      <c r="M179" s="383"/>
      <c r="N179" s="383"/>
      <c r="O179" s="383"/>
      <c r="P179" s="383"/>
      <c r="Q179" s="371"/>
      <c r="R179" s="383"/>
      <c r="S179" s="383"/>
      <c r="T179" s="383"/>
      <c r="U179" s="383"/>
      <c r="V179" s="383"/>
      <c r="W179" s="383"/>
      <c r="X179" s="383"/>
      <c r="Y179" s="383"/>
      <c r="Z179" s="383"/>
      <c r="AA179" s="344"/>
    </row>
    <row r="180" spans="1:27" s="343" customFormat="1" ht="12">
      <c r="A180" s="344"/>
      <c r="B180" s="383"/>
      <c r="C180" s="409">
        <v>176</v>
      </c>
      <c r="D180" s="407"/>
      <c r="E180" s="383"/>
      <c r="F180" s="345"/>
      <c r="G180" s="345"/>
      <c r="H180" s="345"/>
      <c r="I180" s="345"/>
      <c r="J180" s="383"/>
      <c r="K180" s="383"/>
      <c r="L180" s="383"/>
      <c r="M180" s="383"/>
      <c r="N180" s="383"/>
      <c r="O180" s="383"/>
      <c r="P180" s="383"/>
      <c r="Q180" s="371"/>
      <c r="R180" s="383"/>
      <c r="S180" s="383"/>
      <c r="T180" s="383"/>
      <c r="U180" s="383"/>
      <c r="V180" s="383"/>
      <c r="W180" s="383"/>
      <c r="X180" s="383"/>
      <c r="Y180" s="383"/>
      <c r="Z180" s="383"/>
      <c r="AA180" s="344"/>
    </row>
    <row r="181" spans="1:27" s="343" customFormat="1" ht="12">
      <c r="A181" s="344"/>
      <c r="B181" s="383"/>
      <c r="C181" s="409">
        <v>177</v>
      </c>
      <c r="D181" s="407"/>
      <c r="E181" s="383"/>
      <c r="F181" s="345"/>
      <c r="G181" s="345"/>
      <c r="H181" s="345"/>
      <c r="I181" s="345"/>
      <c r="J181" s="383"/>
      <c r="K181" s="383"/>
      <c r="L181" s="383"/>
      <c r="M181" s="383"/>
      <c r="N181" s="383"/>
      <c r="O181" s="383"/>
      <c r="P181" s="383"/>
      <c r="Q181" s="371"/>
      <c r="R181" s="383"/>
      <c r="S181" s="383"/>
      <c r="T181" s="383"/>
      <c r="U181" s="383"/>
      <c r="V181" s="383"/>
      <c r="W181" s="383"/>
      <c r="X181" s="383"/>
      <c r="Y181" s="383"/>
      <c r="Z181" s="383"/>
      <c r="AA181" s="344"/>
    </row>
    <row r="182" spans="1:27" s="343" customFormat="1" ht="12">
      <c r="A182" s="344"/>
      <c r="B182" s="383"/>
      <c r="C182" s="409">
        <v>178</v>
      </c>
      <c r="D182" s="407"/>
      <c r="E182" s="383"/>
      <c r="F182" s="345"/>
      <c r="G182" s="345"/>
      <c r="H182" s="345"/>
      <c r="I182" s="345"/>
      <c r="J182" s="383"/>
      <c r="K182" s="383"/>
      <c r="L182" s="383"/>
      <c r="M182" s="383"/>
      <c r="N182" s="383"/>
      <c r="O182" s="383"/>
      <c r="P182" s="383"/>
      <c r="Q182" s="371"/>
      <c r="R182" s="383"/>
      <c r="S182" s="383"/>
      <c r="T182" s="383"/>
      <c r="U182" s="383"/>
      <c r="V182" s="383"/>
      <c r="W182" s="383"/>
      <c r="X182" s="383"/>
      <c r="Y182" s="383"/>
      <c r="Z182" s="383"/>
      <c r="AA182" s="344"/>
    </row>
    <row r="183" spans="1:27" s="343" customFormat="1" ht="12">
      <c r="A183" s="344"/>
      <c r="B183" s="383"/>
      <c r="C183" s="409">
        <v>179</v>
      </c>
      <c r="D183" s="407"/>
      <c r="E183" s="383"/>
      <c r="F183" s="345"/>
      <c r="G183" s="345"/>
      <c r="H183" s="345"/>
      <c r="I183" s="345"/>
      <c r="J183" s="383"/>
      <c r="K183" s="383"/>
      <c r="L183" s="383"/>
      <c r="M183" s="383"/>
      <c r="N183" s="383"/>
      <c r="O183" s="383"/>
      <c r="P183" s="383"/>
      <c r="Q183" s="371"/>
      <c r="R183" s="383"/>
      <c r="S183" s="383"/>
      <c r="T183" s="383"/>
      <c r="U183" s="383"/>
      <c r="V183" s="383"/>
      <c r="W183" s="383"/>
      <c r="X183" s="383"/>
      <c r="Y183" s="383"/>
      <c r="Z183" s="383"/>
      <c r="AA183" s="344"/>
    </row>
    <row r="184" spans="1:27" s="343" customFormat="1" ht="12">
      <c r="A184" s="344"/>
      <c r="B184" s="383"/>
      <c r="C184" s="409">
        <v>180</v>
      </c>
      <c r="D184" s="407"/>
      <c r="E184" s="383"/>
      <c r="F184" s="345"/>
      <c r="G184" s="345"/>
      <c r="H184" s="345"/>
      <c r="I184" s="345"/>
      <c r="J184" s="383"/>
      <c r="K184" s="383"/>
      <c r="L184" s="383"/>
      <c r="M184" s="383"/>
      <c r="N184" s="383"/>
      <c r="O184" s="383"/>
      <c r="P184" s="383"/>
      <c r="Q184" s="371"/>
      <c r="R184" s="383"/>
      <c r="S184" s="383"/>
      <c r="T184" s="383"/>
      <c r="U184" s="383"/>
      <c r="V184" s="383"/>
      <c r="W184" s="383"/>
      <c r="X184" s="383"/>
      <c r="Y184" s="383"/>
      <c r="Z184" s="383"/>
      <c r="AA184" s="344"/>
    </row>
    <row r="185" spans="1:27" s="343" customFormat="1" ht="12">
      <c r="A185" s="344"/>
      <c r="B185" s="383"/>
      <c r="C185" s="409">
        <v>181</v>
      </c>
      <c r="D185" s="407"/>
      <c r="E185" s="383"/>
      <c r="F185" s="345"/>
      <c r="G185" s="345"/>
      <c r="H185" s="345"/>
      <c r="I185" s="345"/>
      <c r="J185" s="383"/>
      <c r="K185" s="383"/>
      <c r="L185" s="383"/>
      <c r="M185" s="383"/>
      <c r="N185" s="383"/>
      <c r="O185" s="383"/>
      <c r="P185" s="383"/>
      <c r="Q185" s="371"/>
      <c r="R185" s="383"/>
      <c r="S185" s="383"/>
      <c r="T185" s="383"/>
      <c r="U185" s="383"/>
      <c r="V185" s="383"/>
      <c r="W185" s="383"/>
      <c r="X185" s="383"/>
      <c r="Y185" s="383"/>
      <c r="Z185" s="383"/>
      <c r="AA185" s="344"/>
    </row>
    <row r="186" spans="1:27" s="343" customFormat="1" ht="12">
      <c r="A186" s="344"/>
      <c r="B186" s="383"/>
      <c r="C186" s="409">
        <v>182</v>
      </c>
      <c r="D186" s="407"/>
      <c r="E186" s="383"/>
      <c r="F186" s="345"/>
      <c r="G186" s="345"/>
      <c r="H186" s="345"/>
      <c r="I186" s="345"/>
      <c r="J186" s="383"/>
      <c r="K186" s="383"/>
      <c r="L186" s="383"/>
      <c r="M186" s="383"/>
      <c r="N186" s="383"/>
      <c r="O186" s="383"/>
      <c r="P186" s="383"/>
      <c r="Q186" s="371"/>
      <c r="R186" s="383"/>
      <c r="S186" s="383"/>
      <c r="T186" s="383"/>
      <c r="U186" s="383"/>
      <c r="V186" s="383"/>
      <c r="W186" s="383"/>
      <c r="X186" s="383"/>
      <c r="Y186" s="383"/>
      <c r="Z186" s="383"/>
      <c r="AA186" s="344"/>
    </row>
    <row r="187" spans="1:27" s="343" customFormat="1" ht="12">
      <c r="A187" s="344"/>
      <c r="B187" s="383"/>
      <c r="C187" s="409">
        <v>183</v>
      </c>
      <c r="D187" s="407"/>
      <c r="E187" s="383"/>
      <c r="F187" s="345"/>
      <c r="G187" s="345"/>
      <c r="H187" s="345"/>
      <c r="I187" s="345"/>
      <c r="J187" s="383"/>
      <c r="K187" s="383"/>
      <c r="L187" s="383"/>
      <c r="M187" s="383"/>
      <c r="N187" s="383"/>
      <c r="O187" s="383"/>
      <c r="P187" s="383"/>
      <c r="Q187" s="371"/>
      <c r="R187" s="383"/>
      <c r="S187" s="383"/>
      <c r="T187" s="383"/>
      <c r="U187" s="383"/>
      <c r="V187" s="383"/>
      <c r="W187" s="383"/>
      <c r="X187" s="383"/>
      <c r="Y187" s="383"/>
      <c r="Z187" s="383"/>
      <c r="AA187" s="344"/>
    </row>
    <row r="188" spans="1:27" s="343" customFormat="1" ht="12">
      <c r="A188" s="344"/>
      <c r="B188" s="383"/>
      <c r="C188" s="409">
        <v>184</v>
      </c>
      <c r="D188" s="407"/>
      <c r="E188" s="383"/>
      <c r="F188" s="345"/>
      <c r="G188" s="345"/>
      <c r="H188" s="345"/>
      <c r="I188" s="345"/>
      <c r="J188" s="383"/>
      <c r="K188" s="383"/>
      <c r="L188" s="383"/>
      <c r="M188" s="383"/>
      <c r="N188" s="383"/>
      <c r="O188" s="383"/>
      <c r="P188" s="383"/>
      <c r="Q188" s="371"/>
      <c r="R188" s="383"/>
      <c r="S188" s="383"/>
      <c r="T188" s="383"/>
      <c r="U188" s="383"/>
      <c r="V188" s="383"/>
      <c r="W188" s="383"/>
      <c r="X188" s="383"/>
      <c r="Y188" s="383"/>
      <c r="Z188" s="383"/>
      <c r="AA188" s="344"/>
    </row>
    <row r="189" spans="1:27" s="343" customFormat="1" ht="12">
      <c r="A189" s="344"/>
      <c r="B189" s="383"/>
      <c r="C189" s="409">
        <v>185</v>
      </c>
      <c r="D189" s="407"/>
      <c r="E189" s="383"/>
      <c r="F189" s="345"/>
      <c r="G189" s="345"/>
      <c r="H189" s="345"/>
      <c r="I189" s="345"/>
      <c r="J189" s="383"/>
      <c r="K189" s="383"/>
      <c r="L189" s="383"/>
      <c r="M189" s="383"/>
      <c r="N189" s="383"/>
      <c r="O189" s="383"/>
      <c r="P189" s="383"/>
      <c r="Q189" s="371"/>
      <c r="R189" s="383"/>
      <c r="S189" s="383"/>
      <c r="T189" s="383"/>
      <c r="U189" s="383"/>
      <c r="V189" s="383"/>
      <c r="W189" s="383"/>
      <c r="X189" s="383"/>
      <c r="Y189" s="383"/>
      <c r="Z189" s="383"/>
      <c r="AA189" s="344"/>
    </row>
    <row r="190" spans="1:27" s="343" customFormat="1" ht="12">
      <c r="A190" s="344"/>
      <c r="B190" s="383"/>
      <c r="C190" s="409">
        <v>186</v>
      </c>
      <c r="D190" s="407"/>
      <c r="E190" s="383"/>
      <c r="F190" s="345"/>
      <c r="G190" s="345"/>
      <c r="H190" s="345"/>
      <c r="I190" s="345"/>
      <c r="J190" s="383"/>
      <c r="K190" s="383"/>
      <c r="L190" s="383"/>
      <c r="M190" s="383"/>
      <c r="N190" s="383"/>
      <c r="O190" s="383"/>
      <c r="P190" s="383"/>
      <c r="Q190" s="371"/>
      <c r="R190" s="383"/>
      <c r="S190" s="383"/>
      <c r="T190" s="383"/>
      <c r="U190" s="383"/>
      <c r="V190" s="383"/>
      <c r="W190" s="383"/>
      <c r="X190" s="383"/>
      <c r="Y190" s="383"/>
      <c r="Z190" s="383"/>
      <c r="AA190" s="344"/>
    </row>
    <row r="191" spans="1:27" s="343" customFormat="1" ht="12">
      <c r="A191" s="344"/>
      <c r="B191" s="383"/>
      <c r="C191" s="409">
        <v>187</v>
      </c>
      <c r="D191" s="407"/>
      <c r="E191" s="383"/>
      <c r="F191" s="345"/>
      <c r="G191" s="345"/>
      <c r="H191" s="345"/>
      <c r="I191" s="345"/>
      <c r="J191" s="383"/>
      <c r="K191" s="383"/>
      <c r="L191" s="383"/>
      <c r="M191" s="383"/>
      <c r="N191" s="383"/>
      <c r="O191" s="383"/>
      <c r="P191" s="383"/>
      <c r="Q191" s="371"/>
      <c r="R191" s="383"/>
      <c r="S191" s="383"/>
      <c r="T191" s="383"/>
      <c r="U191" s="383"/>
      <c r="V191" s="383"/>
      <c r="W191" s="383"/>
      <c r="X191" s="383"/>
      <c r="Y191" s="383"/>
      <c r="Z191" s="383"/>
      <c r="AA191" s="344"/>
    </row>
    <row r="192" spans="1:27" s="343" customFormat="1" ht="12">
      <c r="A192" s="344"/>
      <c r="B192" s="383"/>
      <c r="C192" s="409">
        <v>188</v>
      </c>
      <c r="D192" s="407"/>
      <c r="E192" s="383"/>
      <c r="F192" s="345"/>
      <c r="G192" s="345"/>
      <c r="H192" s="345"/>
      <c r="I192" s="345"/>
      <c r="J192" s="383"/>
      <c r="K192" s="383"/>
      <c r="L192" s="383"/>
      <c r="M192" s="383"/>
      <c r="N192" s="383"/>
      <c r="O192" s="383"/>
      <c r="P192" s="383"/>
      <c r="Q192" s="371"/>
      <c r="R192" s="383"/>
      <c r="S192" s="383"/>
      <c r="T192" s="383"/>
      <c r="U192" s="383"/>
      <c r="V192" s="383"/>
      <c r="W192" s="383"/>
      <c r="X192" s="383"/>
      <c r="Y192" s="383"/>
      <c r="Z192" s="383"/>
      <c r="AA192" s="344"/>
    </row>
    <row r="193" spans="1:27" s="343" customFormat="1" ht="12">
      <c r="A193" s="344"/>
      <c r="B193" s="383"/>
      <c r="C193" s="409">
        <v>189</v>
      </c>
      <c r="D193" s="407"/>
      <c r="E193" s="383"/>
      <c r="F193" s="345"/>
      <c r="G193" s="345"/>
      <c r="H193" s="345"/>
      <c r="I193" s="345"/>
      <c r="J193" s="383"/>
      <c r="K193" s="383"/>
      <c r="L193" s="383"/>
      <c r="M193" s="383"/>
      <c r="N193" s="383"/>
      <c r="O193" s="383"/>
      <c r="P193" s="383"/>
      <c r="Q193" s="371"/>
      <c r="R193" s="383"/>
      <c r="S193" s="383"/>
      <c r="T193" s="383"/>
      <c r="U193" s="383"/>
      <c r="V193" s="383"/>
      <c r="W193" s="383"/>
      <c r="X193" s="383"/>
      <c r="Y193" s="383"/>
      <c r="Z193" s="383"/>
      <c r="AA193" s="344"/>
    </row>
    <row r="194" spans="1:27" s="343" customFormat="1" ht="12">
      <c r="A194" s="344"/>
      <c r="B194" s="383"/>
      <c r="C194" s="409">
        <v>190</v>
      </c>
      <c r="D194" s="407"/>
      <c r="E194" s="383"/>
      <c r="F194" s="345"/>
      <c r="G194" s="345"/>
      <c r="H194" s="345"/>
      <c r="I194" s="345"/>
      <c r="J194" s="383"/>
      <c r="K194" s="383"/>
      <c r="L194" s="383"/>
      <c r="M194" s="383"/>
      <c r="N194" s="383"/>
      <c r="O194" s="383"/>
      <c r="P194" s="383"/>
      <c r="Q194" s="371"/>
      <c r="R194" s="383"/>
      <c r="S194" s="383"/>
      <c r="T194" s="383"/>
      <c r="U194" s="383"/>
      <c r="V194" s="383"/>
      <c r="W194" s="383"/>
      <c r="X194" s="383"/>
      <c r="Y194" s="383"/>
      <c r="Z194" s="383"/>
      <c r="AA194" s="344"/>
    </row>
    <row r="195" spans="1:27" s="343" customFormat="1" ht="12">
      <c r="A195" s="344"/>
      <c r="B195" s="383"/>
      <c r="C195" s="409">
        <v>191</v>
      </c>
      <c r="D195" s="407"/>
      <c r="E195" s="383"/>
      <c r="F195" s="345"/>
      <c r="G195" s="345"/>
      <c r="H195" s="345"/>
      <c r="I195" s="345"/>
      <c r="J195" s="383"/>
      <c r="K195" s="383"/>
      <c r="L195" s="383"/>
      <c r="M195" s="383"/>
      <c r="N195" s="383"/>
      <c r="O195" s="383"/>
      <c r="P195" s="383"/>
      <c r="Q195" s="371"/>
      <c r="R195" s="383"/>
      <c r="S195" s="383"/>
      <c r="T195" s="383"/>
      <c r="U195" s="383"/>
      <c r="V195" s="383"/>
      <c r="W195" s="383"/>
      <c r="X195" s="383"/>
      <c r="Y195" s="383"/>
      <c r="Z195" s="383"/>
      <c r="AA195" s="344"/>
    </row>
    <row r="196" spans="1:27" s="343" customFormat="1" ht="12">
      <c r="A196" s="344"/>
      <c r="B196" s="383"/>
      <c r="C196" s="409">
        <v>192</v>
      </c>
      <c r="D196" s="407"/>
      <c r="E196" s="383"/>
      <c r="F196" s="345"/>
      <c r="G196" s="345"/>
      <c r="H196" s="345"/>
      <c r="I196" s="345"/>
      <c r="J196" s="383"/>
      <c r="K196" s="383"/>
      <c r="L196" s="383"/>
      <c r="M196" s="383"/>
      <c r="N196" s="383"/>
      <c r="O196" s="383"/>
      <c r="P196" s="383"/>
      <c r="Q196" s="371"/>
      <c r="R196" s="383"/>
      <c r="S196" s="383"/>
      <c r="T196" s="383"/>
      <c r="U196" s="383"/>
      <c r="V196" s="383"/>
      <c r="W196" s="383"/>
      <c r="X196" s="383"/>
      <c r="Y196" s="383"/>
      <c r="Z196" s="383"/>
      <c r="AA196" s="344"/>
    </row>
    <row r="197" spans="1:27" s="343" customFormat="1" ht="12">
      <c r="A197" s="344"/>
      <c r="B197" s="383"/>
      <c r="C197" s="409">
        <v>193</v>
      </c>
      <c r="D197" s="407"/>
      <c r="E197" s="383"/>
      <c r="F197" s="345"/>
      <c r="G197" s="345"/>
      <c r="H197" s="345"/>
      <c r="I197" s="345"/>
      <c r="J197" s="383"/>
      <c r="K197" s="383"/>
      <c r="L197" s="383"/>
      <c r="M197" s="383"/>
      <c r="N197" s="383"/>
      <c r="O197" s="383"/>
      <c r="P197" s="383"/>
      <c r="Q197" s="371"/>
      <c r="R197" s="383"/>
      <c r="S197" s="383"/>
      <c r="T197" s="383"/>
      <c r="U197" s="383"/>
      <c r="V197" s="383"/>
      <c r="W197" s="383"/>
      <c r="X197" s="383"/>
      <c r="Y197" s="383"/>
      <c r="Z197" s="383"/>
      <c r="AA197" s="344"/>
    </row>
    <row r="198" spans="1:27" s="343" customFormat="1" ht="12">
      <c r="A198" s="344"/>
      <c r="B198" s="383"/>
      <c r="C198" s="409">
        <v>194</v>
      </c>
      <c r="D198" s="407"/>
      <c r="E198" s="383"/>
      <c r="F198" s="345"/>
      <c r="G198" s="345"/>
      <c r="H198" s="345"/>
      <c r="I198" s="345"/>
      <c r="J198" s="383"/>
      <c r="K198" s="383"/>
      <c r="L198" s="383"/>
      <c r="M198" s="383"/>
      <c r="N198" s="383"/>
      <c r="O198" s="383"/>
      <c r="P198" s="383"/>
      <c r="Q198" s="371"/>
      <c r="R198" s="383"/>
      <c r="S198" s="383"/>
      <c r="T198" s="383"/>
      <c r="U198" s="383"/>
      <c r="V198" s="383"/>
      <c r="W198" s="383"/>
      <c r="X198" s="383"/>
      <c r="Y198" s="383"/>
      <c r="Z198" s="383"/>
      <c r="AA198" s="344"/>
    </row>
    <row r="199" spans="1:27" s="343" customFormat="1" ht="12">
      <c r="A199" s="344"/>
      <c r="B199" s="383"/>
      <c r="C199" s="409">
        <v>195</v>
      </c>
      <c r="D199" s="407"/>
      <c r="E199" s="383"/>
      <c r="F199" s="345"/>
      <c r="G199" s="345"/>
      <c r="H199" s="345"/>
      <c r="I199" s="345"/>
      <c r="J199" s="383"/>
      <c r="K199" s="383"/>
      <c r="L199" s="383"/>
      <c r="M199" s="383"/>
      <c r="N199" s="383"/>
      <c r="O199" s="383"/>
      <c r="P199" s="383"/>
      <c r="Q199" s="371"/>
      <c r="R199" s="383"/>
      <c r="S199" s="383"/>
      <c r="T199" s="383"/>
      <c r="U199" s="383"/>
      <c r="V199" s="383"/>
      <c r="W199" s="383"/>
      <c r="X199" s="383"/>
      <c r="Y199" s="383"/>
      <c r="Z199" s="383"/>
      <c r="AA199" s="344"/>
    </row>
    <row r="200" spans="1:27" s="343" customFormat="1" ht="12">
      <c r="A200" s="344"/>
      <c r="B200" s="383"/>
      <c r="C200" s="409">
        <v>196</v>
      </c>
      <c r="D200" s="407"/>
      <c r="E200" s="383"/>
      <c r="F200" s="345"/>
      <c r="G200" s="345"/>
      <c r="H200" s="345"/>
      <c r="I200" s="345"/>
      <c r="J200" s="383"/>
      <c r="K200" s="383"/>
      <c r="L200" s="383"/>
      <c r="M200" s="383"/>
      <c r="N200" s="383"/>
      <c r="O200" s="383"/>
      <c r="P200" s="383"/>
      <c r="Q200" s="371"/>
      <c r="R200" s="383"/>
      <c r="S200" s="383"/>
      <c r="T200" s="383"/>
      <c r="U200" s="383"/>
      <c r="V200" s="383"/>
      <c r="W200" s="383"/>
      <c r="X200" s="383"/>
      <c r="Y200" s="383"/>
      <c r="Z200" s="383"/>
      <c r="AA200" s="344"/>
    </row>
    <row r="201" spans="1:27" s="343" customFormat="1" ht="12">
      <c r="A201" s="344"/>
      <c r="B201" s="383"/>
      <c r="C201" s="409">
        <v>197</v>
      </c>
      <c r="D201" s="407"/>
      <c r="E201" s="383"/>
      <c r="F201" s="345"/>
      <c r="G201" s="345"/>
      <c r="H201" s="345"/>
      <c r="I201" s="345"/>
      <c r="J201" s="383"/>
      <c r="K201" s="383"/>
      <c r="L201" s="383"/>
      <c r="M201" s="383"/>
      <c r="N201" s="383"/>
      <c r="O201" s="383"/>
      <c r="P201" s="383"/>
      <c r="Q201" s="371"/>
      <c r="R201" s="383"/>
      <c r="S201" s="383"/>
      <c r="T201" s="383"/>
      <c r="U201" s="383"/>
      <c r="V201" s="383"/>
      <c r="W201" s="383"/>
      <c r="X201" s="383"/>
      <c r="Y201" s="383"/>
      <c r="Z201" s="383"/>
      <c r="AA201" s="344"/>
    </row>
    <row r="202" spans="1:27" s="343" customFormat="1" ht="12">
      <c r="A202" s="344"/>
      <c r="B202" s="383"/>
      <c r="C202" s="409">
        <v>198</v>
      </c>
      <c r="D202" s="407"/>
      <c r="E202" s="383"/>
      <c r="F202" s="345"/>
      <c r="G202" s="345"/>
      <c r="H202" s="345"/>
      <c r="I202" s="345"/>
      <c r="J202" s="383"/>
      <c r="K202" s="383"/>
      <c r="L202" s="383"/>
      <c r="M202" s="383"/>
      <c r="N202" s="383"/>
      <c r="O202" s="383"/>
      <c r="P202" s="383"/>
      <c r="Q202" s="407"/>
      <c r="R202" s="383"/>
      <c r="S202" s="383"/>
      <c r="T202" s="383"/>
      <c r="U202" s="383"/>
      <c r="V202" s="383"/>
      <c r="W202" s="383"/>
      <c r="X202" s="383"/>
      <c r="Y202" s="383"/>
      <c r="Z202" s="383"/>
      <c r="AA202" s="344"/>
    </row>
    <row r="203" spans="1:27" s="343" customFormat="1" ht="12">
      <c r="A203" s="344"/>
      <c r="B203" s="383"/>
      <c r="C203" s="409">
        <v>199</v>
      </c>
      <c r="D203" s="407"/>
      <c r="E203" s="383"/>
      <c r="F203" s="345"/>
      <c r="G203" s="345"/>
      <c r="H203" s="345"/>
      <c r="I203" s="345"/>
      <c r="J203" s="383"/>
      <c r="K203" s="383"/>
      <c r="L203" s="383"/>
      <c r="M203" s="383"/>
      <c r="N203" s="383"/>
      <c r="O203" s="383"/>
      <c r="P203" s="383"/>
      <c r="Q203" s="407"/>
      <c r="R203" s="383"/>
      <c r="S203" s="383"/>
      <c r="T203" s="383"/>
      <c r="U203" s="383"/>
      <c r="V203" s="383"/>
      <c r="W203" s="383"/>
      <c r="X203" s="383"/>
      <c r="Y203" s="383"/>
      <c r="Z203" s="383"/>
      <c r="AA203" s="344"/>
    </row>
    <row r="204" spans="1:27" s="343" customFormat="1" ht="12">
      <c r="A204" s="344"/>
      <c r="B204" s="383"/>
      <c r="C204" s="409">
        <v>200</v>
      </c>
      <c r="D204" s="407"/>
      <c r="E204" s="383"/>
      <c r="F204" s="345"/>
      <c r="G204" s="345"/>
      <c r="H204" s="345"/>
      <c r="I204" s="345"/>
      <c r="J204" s="383"/>
      <c r="K204" s="383"/>
      <c r="L204" s="383"/>
      <c r="M204" s="383"/>
      <c r="N204" s="383"/>
      <c r="O204" s="383"/>
      <c r="P204" s="383"/>
      <c r="Q204" s="407"/>
      <c r="R204" s="383"/>
      <c r="S204" s="383"/>
      <c r="T204" s="383"/>
      <c r="U204" s="383"/>
      <c r="V204" s="383"/>
      <c r="W204" s="383"/>
      <c r="X204" s="383"/>
      <c r="Y204" s="383"/>
      <c r="Z204" s="383"/>
      <c r="AA204" s="344"/>
    </row>
    <row r="205" spans="1:27" s="343" customFormat="1" ht="12">
      <c r="A205" s="344"/>
      <c r="C205" s="410">
        <v>201</v>
      </c>
      <c r="D205" s="411"/>
      <c r="F205" s="344"/>
      <c r="G205" s="344"/>
      <c r="H205" s="344"/>
      <c r="I205" s="344"/>
      <c r="Q205" s="411"/>
      <c r="AA205" s="344"/>
    </row>
    <row r="206" spans="1:27" s="343" customFormat="1" ht="12">
      <c r="A206" s="344"/>
      <c r="C206" s="409">
        <v>202</v>
      </c>
      <c r="D206" s="411"/>
      <c r="F206" s="344"/>
      <c r="G206" s="344"/>
      <c r="H206" s="344"/>
      <c r="I206" s="344"/>
      <c r="Q206" s="411"/>
      <c r="AA206" s="344"/>
    </row>
    <row r="207" spans="1:27" s="343" customFormat="1" ht="12">
      <c r="A207" s="344"/>
      <c r="C207" s="409">
        <v>203</v>
      </c>
      <c r="D207" s="411"/>
      <c r="F207" s="344"/>
      <c r="G207" s="344"/>
      <c r="H207" s="344"/>
      <c r="I207" s="344"/>
      <c r="Q207" s="411"/>
      <c r="AA207" s="344"/>
    </row>
    <row r="208" spans="1:27" s="343" customFormat="1" ht="12">
      <c r="A208" s="344"/>
      <c r="C208" s="409">
        <v>204</v>
      </c>
      <c r="D208" s="411"/>
      <c r="F208" s="344"/>
      <c r="G208" s="344"/>
      <c r="H208" s="344"/>
      <c r="I208" s="344"/>
      <c r="Q208" s="411"/>
      <c r="AA208" s="344"/>
    </row>
    <row r="209" spans="1:27" s="343" customFormat="1" ht="12">
      <c r="A209" s="344"/>
      <c r="C209" s="409">
        <v>205</v>
      </c>
      <c r="D209" s="411"/>
      <c r="F209" s="344"/>
      <c r="G209" s="344"/>
      <c r="H209" s="344"/>
      <c r="I209" s="344"/>
      <c r="Q209" s="411"/>
      <c r="AA209" s="344"/>
    </row>
    <row r="210" spans="1:27" s="343" customFormat="1" ht="12">
      <c r="A210" s="344"/>
      <c r="C210" s="409">
        <v>206</v>
      </c>
      <c r="D210" s="411"/>
      <c r="F210" s="344"/>
      <c r="G210" s="344"/>
      <c r="H210" s="344"/>
      <c r="I210" s="344"/>
      <c r="Q210" s="411"/>
      <c r="AA210" s="344"/>
    </row>
    <row r="211" spans="1:27" s="343" customFormat="1" ht="12">
      <c r="A211" s="344"/>
      <c r="C211" s="409">
        <v>207</v>
      </c>
      <c r="D211" s="411"/>
      <c r="F211" s="344"/>
      <c r="G211" s="344"/>
      <c r="H211" s="344"/>
      <c r="I211" s="344"/>
      <c r="Q211" s="411"/>
      <c r="AA211" s="344"/>
    </row>
    <row r="212" spans="1:27" s="343" customFormat="1" ht="12">
      <c r="A212" s="344"/>
      <c r="C212" s="409">
        <v>208</v>
      </c>
      <c r="D212" s="411"/>
      <c r="F212" s="344"/>
      <c r="G212" s="344"/>
      <c r="H212" s="344"/>
      <c r="I212" s="344"/>
      <c r="Q212" s="411"/>
      <c r="AA212" s="344"/>
    </row>
    <row r="213" spans="1:27" s="343" customFormat="1" ht="12">
      <c r="A213" s="344"/>
      <c r="C213" s="409">
        <v>209</v>
      </c>
      <c r="D213" s="411"/>
      <c r="F213" s="344"/>
      <c r="G213" s="344"/>
      <c r="H213" s="344"/>
      <c r="I213" s="344"/>
      <c r="Q213" s="411"/>
      <c r="AA213" s="344"/>
    </row>
    <row r="214" spans="1:27" s="343" customFormat="1" ht="12">
      <c r="A214" s="344"/>
      <c r="C214" s="409">
        <v>210</v>
      </c>
      <c r="D214" s="411"/>
      <c r="F214" s="344"/>
      <c r="G214" s="344"/>
      <c r="H214" s="344"/>
      <c r="I214" s="344"/>
      <c r="Q214" s="411"/>
      <c r="AA214" s="344"/>
    </row>
    <row r="218" spans="1:27">
      <c r="Q218" s="411" t="s">
        <v>1457</v>
      </c>
    </row>
    <row r="219" spans="1:27">
      <c r="Q219" s="411" t="s">
        <v>1458</v>
      </c>
    </row>
    <row r="220" spans="1:27">
      <c r="Q220" s="411" t="s">
        <v>1459</v>
      </c>
    </row>
    <row r="221" spans="1:27">
      <c r="Q221" s="411" t="s">
        <v>1412</v>
      </c>
    </row>
  </sheetData>
  <autoFilter ref="B4:Z214" xr:uid="{00000000-0009-0000-0000-00000B000000}">
    <sortState ref="B5:Y214">
      <sortCondition descending="1" ref="B3:B99"/>
    </sortState>
  </autoFilter>
  <mergeCells count="3">
    <mergeCell ref="B1:Z1"/>
    <mergeCell ref="G3:K3"/>
    <mergeCell ref="T3:V3"/>
  </mergeCells>
  <phoneticPr fontId="1" type="noConversion"/>
  <conditionalFormatting sqref="B3 B8:B9 Q2:Z2 D2:O2 B117:B120 B127:B128 B131:B132 B135:B1048576">
    <cfRule type="containsText" dxfId="450" priority="930" operator="containsText" text="미체결">
      <formula>NOT(ISERROR(SEARCH("미체결",B2)))</formula>
    </cfRule>
  </conditionalFormatting>
  <conditionalFormatting sqref="C2">
    <cfRule type="containsText" dxfId="449" priority="928" operator="containsText" text="미체결">
      <formula>NOT(ISERROR(SEARCH("미체결",C2)))</formula>
    </cfRule>
  </conditionalFormatting>
  <conditionalFormatting sqref="B2">
    <cfRule type="containsText" dxfId="448" priority="929" operator="containsText" text="미체결">
      <formula>NOT(ISERROR(SEARCH("미체결",B2)))</formula>
    </cfRule>
  </conditionalFormatting>
  <conditionalFormatting sqref="P2">
    <cfRule type="containsText" dxfId="447" priority="927" operator="containsText" text="미체결">
      <formula>NOT(ISERROR(SEARCH("미체결",P2)))</formula>
    </cfRule>
  </conditionalFormatting>
  <conditionalFormatting sqref="B3:B4 B8:B9 B117:B120 B127:B128 B131:B132 B135:B1048576">
    <cfRule type="containsText" dxfId="446" priority="922" operator="containsText" text="미체결">
      <formula>NOT(ISERROR(SEARCH("미체결",B3)))</formula>
    </cfRule>
  </conditionalFormatting>
  <conditionalFormatting sqref="B8:B9 B117:B120 B127:B128 B131:B132 B135:B1048576">
    <cfRule type="containsText" dxfId="445" priority="921" operator="containsText" text="완료">
      <formula>NOT(ISERROR(SEARCH("완료",B8)))</formula>
    </cfRule>
  </conditionalFormatting>
  <conditionalFormatting sqref="B6">
    <cfRule type="containsText" dxfId="444" priority="920" operator="containsText" text="미체결">
      <formula>NOT(ISERROR(SEARCH("미체결",B6)))</formula>
    </cfRule>
  </conditionalFormatting>
  <conditionalFormatting sqref="B6">
    <cfRule type="containsText" dxfId="443" priority="919" operator="containsText" text="미체결">
      <formula>NOT(ISERROR(SEARCH("미체결",B6)))</formula>
    </cfRule>
  </conditionalFormatting>
  <conditionalFormatting sqref="B6">
    <cfRule type="containsText" dxfId="442" priority="918" operator="containsText" text="완료">
      <formula>NOT(ISERROR(SEARCH("완료",B6)))</formula>
    </cfRule>
  </conditionalFormatting>
  <conditionalFormatting sqref="B14">
    <cfRule type="containsText" dxfId="441" priority="917" operator="containsText" text="미체결">
      <formula>NOT(ISERROR(SEARCH("미체결",B14)))</formula>
    </cfRule>
  </conditionalFormatting>
  <conditionalFormatting sqref="B14">
    <cfRule type="containsText" dxfId="440" priority="912" operator="containsText" text="미체결">
      <formula>NOT(ISERROR(SEARCH("미체결",B14)))</formula>
    </cfRule>
  </conditionalFormatting>
  <conditionalFormatting sqref="B14">
    <cfRule type="containsText" dxfId="439" priority="911" operator="containsText" text="완료">
      <formula>NOT(ISERROR(SEARCH("완료",B14)))</formula>
    </cfRule>
  </conditionalFormatting>
  <conditionalFormatting sqref="B5">
    <cfRule type="containsText" dxfId="438" priority="910" operator="containsText" text="미체결">
      <formula>NOT(ISERROR(SEARCH("미체결",B5)))</formula>
    </cfRule>
  </conditionalFormatting>
  <conditionalFormatting sqref="B5">
    <cfRule type="containsText" dxfId="437" priority="909" operator="containsText" text="미체결">
      <formula>NOT(ISERROR(SEARCH("미체결",B5)))</formula>
    </cfRule>
  </conditionalFormatting>
  <conditionalFormatting sqref="B5">
    <cfRule type="containsText" dxfId="436" priority="908" operator="containsText" text="완료">
      <formula>NOT(ISERROR(SEARCH("완료",B5)))</formula>
    </cfRule>
  </conditionalFormatting>
  <conditionalFormatting sqref="B7">
    <cfRule type="containsText" dxfId="435" priority="907" operator="containsText" text="미체결">
      <formula>NOT(ISERROR(SEARCH("미체결",B7)))</formula>
    </cfRule>
  </conditionalFormatting>
  <conditionalFormatting sqref="B7">
    <cfRule type="containsText" dxfId="434" priority="906" operator="containsText" text="미체결">
      <formula>NOT(ISERROR(SEARCH("미체결",B7)))</formula>
    </cfRule>
  </conditionalFormatting>
  <conditionalFormatting sqref="B7">
    <cfRule type="containsText" dxfId="433" priority="905" operator="containsText" text="완료">
      <formula>NOT(ISERROR(SEARCH("완료",B7)))</formula>
    </cfRule>
  </conditionalFormatting>
  <conditionalFormatting sqref="B10">
    <cfRule type="containsText" dxfId="432" priority="904" operator="containsText" text="미체결">
      <formula>NOT(ISERROR(SEARCH("미체결",B10)))</formula>
    </cfRule>
  </conditionalFormatting>
  <conditionalFormatting sqref="B10">
    <cfRule type="containsText" dxfId="431" priority="903" operator="containsText" text="미체결">
      <formula>NOT(ISERROR(SEARCH("미체결",B10)))</formula>
    </cfRule>
  </conditionalFormatting>
  <conditionalFormatting sqref="B10">
    <cfRule type="containsText" dxfId="430" priority="902" operator="containsText" text="완료">
      <formula>NOT(ISERROR(SEARCH("완료",B10)))</formula>
    </cfRule>
  </conditionalFormatting>
  <conditionalFormatting sqref="B16">
    <cfRule type="containsText" dxfId="429" priority="901" operator="containsText" text="미체결">
      <formula>NOT(ISERROR(SEARCH("미체결",B16)))</formula>
    </cfRule>
  </conditionalFormatting>
  <conditionalFormatting sqref="B16">
    <cfRule type="containsText" dxfId="428" priority="900" operator="containsText" text="미체결">
      <formula>NOT(ISERROR(SEARCH("미체결",B16)))</formula>
    </cfRule>
  </conditionalFormatting>
  <conditionalFormatting sqref="B16">
    <cfRule type="containsText" dxfId="427" priority="899" operator="containsText" text="완료">
      <formula>NOT(ISERROR(SEARCH("완료",B16)))</formula>
    </cfRule>
  </conditionalFormatting>
  <conditionalFormatting sqref="B15">
    <cfRule type="containsText" dxfId="426" priority="898" operator="containsText" text="미체결">
      <formula>NOT(ISERROR(SEARCH("미체결",B15)))</formula>
    </cfRule>
  </conditionalFormatting>
  <conditionalFormatting sqref="B15">
    <cfRule type="containsText" dxfId="425" priority="897" operator="containsText" text="미체결">
      <formula>NOT(ISERROR(SEARCH("미체결",B15)))</formula>
    </cfRule>
  </conditionalFormatting>
  <conditionalFormatting sqref="B15">
    <cfRule type="containsText" dxfId="424" priority="896" operator="containsText" text="완료">
      <formula>NOT(ISERROR(SEARCH("완료",B15)))</formula>
    </cfRule>
  </conditionalFormatting>
  <conditionalFormatting sqref="E1:E10 E29 E24 E14:E16 E20:E21 E79 E106 E108 E138:E1048576">
    <cfRule type="containsText" dxfId="423" priority="895" operator="containsText" text="공개입찰">
      <formula>NOT(ISERROR(SEARCH("공개입찰",E1)))</formula>
    </cfRule>
  </conditionalFormatting>
  <conditionalFormatting sqref="B20">
    <cfRule type="containsText" dxfId="422" priority="894" operator="containsText" text="미체결">
      <formula>NOT(ISERROR(SEARCH("미체결",B20)))</formula>
    </cfRule>
  </conditionalFormatting>
  <conditionalFormatting sqref="B20">
    <cfRule type="containsText" dxfId="421" priority="893" operator="containsText" text="미체결">
      <formula>NOT(ISERROR(SEARCH("미체결",B20)))</formula>
    </cfRule>
  </conditionalFormatting>
  <conditionalFormatting sqref="B20">
    <cfRule type="containsText" dxfId="420" priority="892" operator="containsText" text="완료">
      <formula>NOT(ISERROR(SEARCH("완료",B20)))</formula>
    </cfRule>
  </conditionalFormatting>
  <conditionalFormatting sqref="B21">
    <cfRule type="containsText" dxfId="419" priority="891" operator="containsText" text="미체결">
      <formula>NOT(ISERROR(SEARCH("미체결",B21)))</formula>
    </cfRule>
  </conditionalFormatting>
  <conditionalFormatting sqref="B21">
    <cfRule type="containsText" dxfId="418" priority="890" operator="containsText" text="미체결">
      <formula>NOT(ISERROR(SEARCH("미체결",B21)))</formula>
    </cfRule>
  </conditionalFormatting>
  <conditionalFormatting sqref="B21">
    <cfRule type="containsText" dxfId="417" priority="889" operator="containsText" text="완료">
      <formula>NOT(ISERROR(SEARCH("완료",B21)))</formula>
    </cfRule>
  </conditionalFormatting>
  <conditionalFormatting sqref="E27">
    <cfRule type="containsText" dxfId="416" priority="888" operator="containsText" text="공개입찰">
      <formula>NOT(ISERROR(SEARCH("공개입찰",E27)))</formula>
    </cfRule>
  </conditionalFormatting>
  <conditionalFormatting sqref="B27">
    <cfRule type="containsText" dxfId="415" priority="887" operator="containsText" text="미체결">
      <formula>NOT(ISERROR(SEARCH("미체결",B27)))</formula>
    </cfRule>
  </conditionalFormatting>
  <conditionalFormatting sqref="B27">
    <cfRule type="containsText" dxfId="414" priority="886" operator="containsText" text="미체결">
      <formula>NOT(ISERROR(SEARCH("미체결",B27)))</formula>
    </cfRule>
  </conditionalFormatting>
  <conditionalFormatting sqref="B27">
    <cfRule type="containsText" dxfId="413" priority="885" operator="containsText" text="완료">
      <formula>NOT(ISERROR(SEARCH("완료",B27)))</formula>
    </cfRule>
  </conditionalFormatting>
  <conditionalFormatting sqref="E26">
    <cfRule type="containsText" dxfId="412" priority="876" operator="containsText" text="공개입찰">
      <formula>NOT(ISERROR(SEARCH("공개입찰",E26)))</formula>
    </cfRule>
  </conditionalFormatting>
  <conditionalFormatting sqref="B26">
    <cfRule type="containsText" dxfId="411" priority="875" operator="containsText" text="미체결">
      <formula>NOT(ISERROR(SEARCH("미체결",B26)))</formula>
    </cfRule>
  </conditionalFormatting>
  <conditionalFormatting sqref="B26">
    <cfRule type="containsText" dxfId="410" priority="874" operator="containsText" text="미체결">
      <formula>NOT(ISERROR(SEARCH("미체결",B26)))</formula>
    </cfRule>
  </conditionalFormatting>
  <conditionalFormatting sqref="B26">
    <cfRule type="containsText" dxfId="409" priority="873" operator="containsText" text="완료">
      <formula>NOT(ISERROR(SEARCH("완료",B26)))</formula>
    </cfRule>
  </conditionalFormatting>
  <conditionalFormatting sqref="E31">
    <cfRule type="containsText" dxfId="408" priority="868" operator="containsText" text="공개입찰">
      <formula>NOT(ISERROR(SEARCH("공개입찰",E31)))</formula>
    </cfRule>
  </conditionalFormatting>
  <conditionalFormatting sqref="B31">
    <cfRule type="containsText" dxfId="407" priority="867" operator="containsText" text="미체결">
      <formula>NOT(ISERROR(SEARCH("미체결",B31)))</formula>
    </cfRule>
  </conditionalFormatting>
  <conditionalFormatting sqref="B31">
    <cfRule type="containsText" dxfId="406" priority="866" operator="containsText" text="미체결">
      <formula>NOT(ISERROR(SEARCH("미체결",B31)))</formula>
    </cfRule>
  </conditionalFormatting>
  <conditionalFormatting sqref="B31">
    <cfRule type="containsText" dxfId="405" priority="865" operator="containsText" text="완료">
      <formula>NOT(ISERROR(SEARCH("완료",B31)))</formula>
    </cfRule>
  </conditionalFormatting>
  <conditionalFormatting sqref="E23">
    <cfRule type="containsText" dxfId="404" priority="860" operator="containsText" text="공개입찰">
      <formula>NOT(ISERROR(SEARCH("공개입찰",E23)))</formula>
    </cfRule>
  </conditionalFormatting>
  <conditionalFormatting sqref="B23:B24">
    <cfRule type="containsText" dxfId="403" priority="859" operator="containsText" text="미체결">
      <formula>NOT(ISERROR(SEARCH("미체결",B23)))</formula>
    </cfRule>
  </conditionalFormatting>
  <conditionalFormatting sqref="B23:B24">
    <cfRule type="containsText" dxfId="402" priority="858" operator="containsText" text="미체결">
      <formula>NOT(ISERROR(SEARCH("미체결",B23)))</formula>
    </cfRule>
  </conditionalFormatting>
  <conditionalFormatting sqref="B23:B24">
    <cfRule type="containsText" dxfId="401" priority="857" operator="containsText" text="완료">
      <formula>NOT(ISERROR(SEARCH("완료",B23)))</formula>
    </cfRule>
  </conditionalFormatting>
  <conditionalFormatting sqref="E25">
    <cfRule type="containsText" dxfId="400" priority="856" operator="containsText" text="공개입찰">
      <formula>NOT(ISERROR(SEARCH("공개입찰",E25)))</formula>
    </cfRule>
  </conditionalFormatting>
  <conditionalFormatting sqref="B25">
    <cfRule type="containsText" dxfId="399" priority="855" operator="containsText" text="미체결">
      <formula>NOT(ISERROR(SEARCH("미체결",B25)))</formula>
    </cfRule>
  </conditionalFormatting>
  <conditionalFormatting sqref="B25">
    <cfRule type="containsText" dxfId="398" priority="854" operator="containsText" text="미체결">
      <formula>NOT(ISERROR(SEARCH("미체결",B25)))</formula>
    </cfRule>
  </conditionalFormatting>
  <conditionalFormatting sqref="B25">
    <cfRule type="containsText" dxfId="397" priority="853" operator="containsText" text="완료">
      <formula>NOT(ISERROR(SEARCH("완료",B25)))</formula>
    </cfRule>
  </conditionalFormatting>
  <conditionalFormatting sqref="B17:B18">
    <cfRule type="containsText" dxfId="396" priority="852" operator="containsText" text="미체결">
      <formula>NOT(ISERROR(SEARCH("미체결",B17)))</formula>
    </cfRule>
  </conditionalFormatting>
  <conditionalFormatting sqref="B17:B18">
    <cfRule type="containsText" dxfId="395" priority="851" operator="containsText" text="미체결">
      <formula>NOT(ISERROR(SEARCH("미체결",B17)))</formula>
    </cfRule>
  </conditionalFormatting>
  <conditionalFormatting sqref="B17:B18">
    <cfRule type="containsText" dxfId="394" priority="850" operator="containsText" text="완료">
      <formula>NOT(ISERROR(SEARCH("완료",B17)))</formula>
    </cfRule>
  </conditionalFormatting>
  <conditionalFormatting sqref="E17">
    <cfRule type="containsText" dxfId="393" priority="849" operator="containsText" text="공개입찰">
      <formula>NOT(ISERROR(SEARCH("공개입찰",E17)))</formula>
    </cfRule>
  </conditionalFormatting>
  <conditionalFormatting sqref="E30">
    <cfRule type="containsText" dxfId="392" priority="848" operator="containsText" text="공개입찰">
      <formula>NOT(ISERROR(SEARCH("공개입찰",E30)))</formula>
    </cfRule>
  </conditionalFormatting>
  <conditionalFormatting sqref="B30">
    <cfRule type="containsText" dxfId="391" priority="847" operator="containsText" text="미체결">
      <formula>NOT(ISERROR(SEARCH("미체결",B30)))</formula>
    </cfRule>
  </conditionalFormatting>
  <conditionalFormatting sqref="B30">
    <cfRule type="containsText" dxfId="390" priority="846" operator="containsText" text="미체결">
      <formula>NOT(ISERROR(SEARCH("미체결",B30)))</formula>
    </cfRule>
  </conditionalFormatting>
  <conditionalFormatting sqref="B30">
    <cfRule type="containsText" dxfId="389" priority="845" operator="containsText" text="완료">
      <formula>NOT(ISERROR(SEARCH("완료",B30)))</formula>
    </cfRule>
  </conditionalFormatting>
  <conditionalFormatting sqref="E28">
    <cfRule type="containsText" dxfId="388" priority="840" operator="containsText" text="공개입찰">
      <formula>NOT(ISERROR(SEARCH("공개입찰",E28)))</formula>
    </cfRule>
  </conditionalFormatting>
  <conditionalFormatting sqref="B28:B29">
    <cfRule type="containsText" dxfId="387" priority="839" operator="containsText" text="미체결">
      <formula>NOT(ISERROR(SEARCH("미체결",B28)))</formula>
    </cfRule>
  </conditionalFormatting>
  <conditionalFormatting sqref="B28:B29">
    <cfRule type="containsText" dxfId="386" priority="838" operator="containsText" text="미체결">
      <formula>NOT(ISERROR(SEARCH("미체결",B28)))</formula>
    </cfRule>
  </conditionalFormatting>
  <conditionalFormatting sqref="B28:B29">
    <cfRule type="containsText" dxfId="385" priority="837" operator="containsText" text="완료">
      <formula>NOT(ISERROR(SEARCH("완료",B28)))</formula>
    </cfRule>
  </conditionalFormatting>
  <conditionalFormatting sqref="E34">
    <cfRule type="containsText" dxfId="384" priority="832" operator="containsText" text="공개입찰">
      <formula>NOT(ISERROR(SEARCH("공개입찰",E34)))</formula>
    </cfRule>
  </conditionalFormatting>
  <conditionalFormatting sqref="B34">
    <cfRule type="containsText" dxfId="383" priority="831" operator="containsText" text="미체결">
      <formula>NOT(ISERROR(SEARCH("미체결",B34)))</formula>
    </cfRule>
  </conditionalFormatting>
  <conditionalFormatting sqref="B34">
    <cfRule type="containsText" dxfId="382" priority="830" operator="containsText" text="미체결">
      <formula>NOT(ISERROR(SEARCH("미체결",B34)))</formula>
    </cfRule>
  </conditionalFormatting>
  <conditionalFormatting sqref="B34">
    <cfRule type="containsText" dxfId="381" priority="829" operator="containsText" text="완료">
      <formula>NOT(ISERROR(SEARCH("완료",B34)))</formula>
    </cfRule>
  </conditionalFormatting>
  <conditionalFormatting sqref="E32">
    <cfRule type="containsText" dxfId="380" priority="824" operator="containsText" text="공개입찰">
      <formula>NOT(ISERROR(SEARCH("공개입찰",E32)))</formula>
    </cfRule>
  </conditionalFormatting>
  <conditionalFormatting sqref="B32">
    <cfRule type="containsText" dxfId="379" priority="823" operator="containsText" text="미체결">
      <formula>NOT(ISERROR(SEARCH("미체결",B32)))</formula>
    </cfRule>
  </conditionalFormatting>
  <conditionalFormatting sqref="B32">
    <cfRule type="containsText" dxfId="378" priority="822" operator="containsText" text="미체결">
      <formula>NOT(ISERROR(SEARCH("미체결",B32)))</formula>
    </cfRule>
  </conditionalFormatting>
  <conditionalFormatting sqref="B32">
    <cfRule type="containsText" dxfId="377" priority="821" operator="containsText" text="완료">
      <formula>NOT(ISERROR(SEARCH("완료",B32)))</formula>
    </cfRule>
  </conditionalFormatting>
  <conditionalFormatting sqref="B11:B12">
    <cfRule type="containsText" dxfId="376" priority="812" operator="containsText" text="미체결">
      <formula>NOT(ISERROR(SEARCH("미체결",B11)))</formula>
    </cfRule>
  </conditionalFormatting>
  <conditionalFormatting sqref="B11:B12">
    <cfRule type="containsText" dxfId="375" priority="807" operator="containsText" text="미체결">
      <formula>NOT(ISERROR(SEARCH("미체결",B11)))</formula>
    </cfRule>
  </conditionalFormatting>
  <conditionalFormatting sqref="B11:B12">
    <cfRule type="containsText" dxfId="374" priority="806" operator="containsText" text="완료">
      <formula>NOT(ISERROR(SEARCH("완료",B11)))</formula>
    </cfRule>
  </conditionalFormatting>
  <conditionalFormatting sqref="E11:E12">
    <cfRule type="containsText" dxfId="373" priority="805" operator="containsText" text="공개입찰">
      <formula>NOT(ISERROR(SEARCH("공개입찰",E11)))</formula>
    </cfRule>
  </conditionalFormatting>
  <conditionalFormatting sqref="B13">
    <cfRule type="containsText" dxfId="372" priority="804" operator="containsText" text="미체결">
      <formula>NOT(ISERROR(SEARCH("미체결",B13)))</formula>
    </cfRule>
  </conditionalFormatting>
  <conditionalFormatting sqref="B13">
    <cfRule type="containsText" dxfId="371" priority="803" operator="containsText" text="미체결">
      <formula>NOT(ISERROR(SEARCH("미체결",B13)))</formula>
    </cfRule>
  </conditionalFormatting>
  <conditionalFormatting sqref="B13">
    <cfRule type="containsText" dxfId="370" priority="802" operator="containsText" text="완료">
      <formula>NOT(ISERROR(SEARCH("완료",B13)))</formula>
    </cfRule>
  </conditionalFormatting>
  <conditionalFormatting sqref="E13">
    <cfRule type="containsText" dxfId="369" priority="801" operator="containsText" text="공개입찰">
      <formula>NOT(ISERROR(SEARCH("공개입찰",E13)))</formula>
    </cfRule>
  </conditionalFormatting>
  <conditionalFormatting sqref="B19">
    <cfRule type="containsText" dxfId="368" priority="800" operator="containsText" text="미체결">
      <formula>NOT(ISERROR(SEARCH("미체결",B19)))</formula>
    </cfRule>
  </conditionalFormatting>
  <conditionalFormatting sqref="B19">
    <cfRule type="containsText" dxfId="367" priority="799" operator="containsText" text="미체결">
      <formula>NOT(ISERROR(SEARCH("미체결",B19)))</formula>
    </cfRule>
  </conditionalFormatting>
  <conditionalFormatting sqref="B19">
    <cfRule type="containsText" dxfId="366" priority="798" operator="containsText" text="완료">
      <formula>NOT(ISERROR(SEARCH("완료",B19)))</formula>
    </cfRule>
  </conditionalFormatting>
  <conditionalFormatting sqref="E19">
    <cfRule type="containsText" dxfId="365" priority="797" operator="containsText" text="공개입찰">
      <formula>NOT(ISERROR(SEARCH("공개입찰",E19)))</formula>
    </cfRule>
  </conditionalFormatting>
  <conditionalFormatting sqref="E22">
    <cfRule type="containsText" dxfId="364" priority="796" operator="containsText" text="공개입찰">
      <formula>NOT(ISERROR(SEARCH("공개입찰",E22)))</formula>
    </cfRule>
  </conditionalFormatting>
  <conditionalFormatting sqref="B22">
    <cfRule type="containsText" dxfId="363" priority="795" operator="containsText" text="미체결">
      <formula>NOT(ISERROR(SEARCH("미체결",B22)))</formula>
    </cfRule>
  </conditionalFormatting>
  <conditionalFormatting sqref="B22">
    <cfRule type="containsText" dxfId="362" priority="794" operator="containsText" text="미체결">
      <formula>NOT(ISERROR(SEARCH("미체결",B22)))</formula>
    </cfRule>
  </conditionalFormatting>
  <conditionalFormatting sqref="B22">
    <cfRule type="containsText" dxfId="361" priority="793" operator="containsText" text="완료">
      <formula>NOT(ISERROR(SEARCH("완료",B22)))</formula>
    </cfRule>
  </conditionalFormatting>
  <conditionalFormatting sqref="E18">
    <cfRule type="containsText" dxfId="360" priority="792" operator="containsText" text="공개입찰">
      <formula>NOT(ISERROR(SEARCH("공개입찰",E18)))</formula>
    </cfRule>
  </conditionalFormatting>
  <conditionalFormatting sqref="E39">
    <cfRule type="containsText" dxfId="359" priority="791" operator="containsText" text="공개입찰">
      <formula>NOT(ISERROR(SEARCH("공개입찰",E39)))</formula>
    </cfRule>
  </conditionalFormatting>
  <conditionalFormatting sqref="B39">
    <cfRule type="containsText" dxfId="358" priority="790" operator="containsText" text="미체결">
      <formula>NOT(ISERROR(SEARCH("미체결",B39)))</formula>
    </cfRule>
  </conditionalFormatting>
  <conditionalFormatting sqref="B39">
    <cfRule type="containsText" dxfId="357" priority="789" operator="containsText" text="미체결">
      <formula>NOT(ISERROR(SEARCH("미체결",B39)))</formula>
    </cfRule>
  </conditionalFormatting>
  <conditionalFormatting sqref="B39">
    <cfRule type="containsText" dxfId="356" priority="788" operator="containsText" text="완료">
      <formula>NOT(ISERROR(SEARCH("완료",B39)))</formula>
    </cfRule>
  </conditionalFormatting>
  <conditionalFormatting sqref="E40">
    <cfRule type="containsText" dxfId="355" priority="783" operator="containsText" text="공개입찰">
      <formula>NOT(ISERROR(SEARCH("공개입찰",E40)))</formula>
    </cfRule>
  </conditionalFormatting>
  <conditionalFormatting sqref="B40">
    <cfRule type="containsText" dxfId="354" priority="782" operator="containsText" text="미체결">
      <formula>NOT(ISERROR(SEARCH("미체결",B40)))</formula>
    </cfRule>
  </conditionalFormatting>
  <conditionalFormatting sqref="B40">
    <cfRule type="containsText" dxfId="353" priority="781" operator="containsText" text="미체결">
      <formula>NOT(ISERROR(SEARCH("미체결",B40)))</formula>
    </cfRule>
  </conditionalFormatting>
  <conditionalFormatting sqref="B40">
    <cfRule type="containsText" dxfId="352" priority="780" operator="containsText" text="완료">
      <formula>NOT(ISERROR(SEARCH("완료",B40)))</formula>
    </cfRule>
  </conditionalFormatting>
  <conditionalFormatting sqref="E42">
    <cfRule type="containsText" dxfId="351" priority="775" operator="containsText" text="공개입찰">
      <formula>NOT(ISERROR(SEARCH("공개입찰",E42)))</formula>
    </cfRule>
  </conditionalFormatting>
  <conditionalFormatting sqref="B42">
    <cfRule type="containsText" dxfId="350" priority="774" operator="containsText" text="미체결">
      <formula>NOT(ISERROR(SEARCH("미체결",B42)))</formula>
    </cfRule>
  </conditionalFormatting>
  <conditionalFormatting sqref="B42">
    <cfRule type="containsText" dxfId="349" priority="773" operator="containsText" text="미체결">
      <formula>NOT(ISERROR(SEARCH("미체결",B42)))</formula>
    </cfRule>
  </conditionalFormatting>
  <conditionalFormatting sqref="B42">
    <cfRule type="containsText" dxfId="348" priority="772" operator="containsText" text="완료">
      <formula>NOT(ISERROR(SEARCH("완료",B42)))</formula>
    </cfRule>
  </conditionalFormatting>
  <conditionalFormatting sqref="E46">
    <cfRule type="containsText" dxfId="347" priority="767" operator="containsText" text="공개입찰">
      <formula>NOT(ISERROR(SEARCH("공개입찰",E46)))</formula>
    </cfRule>
  </conditionalFormatting>
  <conditionalFormatting sqref="B46">
    <cfRule type="containsText" dxfId="346" priority="766" operator="containsText" text="미체결">
      <formula>NOT(ISERROR(SEARCH("미체결",B46)))</formula>
    </cfRule>
  </conditionalFormatting>
  <conditionalFormatting sqref="B46">
    <cfRule type="containsText" dxfId="345" priority="765" operator="containsText" text="미체결">
      <formula>NOT(ISERROR(SEARCH("미체결",B46)))</formula>
    </cfRule>
  </conditionalFormatting>
  <conditionalFormatting sqref="B46">
    <cfRule type="containsText" dxfId="344" priority="764" operator="containsText" text="완료">
      <formula>NOT(ISERROR(SEARCH("완료",B46)))</formula>
    </cfRule>
  </conditionalFormatting>
  <conditionalFormatting sqref="E45">
    <cfRule type="containsText" dxfId="343" priority="759" operator="containsText" text="공개입찰">
      <formula>NOT(ISERROR(SEARCH("공개입찰",E45)))</formula>
    </cfRule>
  </conditionalFormatting>
  <conditionalFormatting sqref="B45">
    <cfRule type="containsText" dxfId="342" priority="754" operator="containsText" text="미체결">
      <formula>NOT(ISERROR(SEARCH("미체결",B45)))</formula>
    </cfRule>
  </conditionalFormatting>
  <conditionalFormatting sqref="B45">
    <cfRule type="containsText" dxfId="341" priority="753" operator="containsText" text="미체결">
      <formula>NOT(ISERROR(SEARCH("미체결",B45)))</formula>
    </cfRule>
  </conditionalFormatting>
  <conditionalFormatting sqref="B45">
    <cfRule type="containsText" dxfId="340" priority="752" operator="containsText" text="완료">
      <formula>NOT(ISERROR(SEARCH("완료",B45)))</formula>
    </cfRule>
  </conditionalFormatting>
  <conditionalFormatting sqref="E44">
    <cfRule type="containsText" dxfId="339" priority="751" operator="containsText" text="공개입찰">
      <formula>NOT(ISERROR(SEARCH("공개입찰",E44)))</formula>
    </cfRule>
  </conditionalFormatting>
  <conditionalFormatting sqref="B44">
    <cfRule type="containsText" dxfId="338" priority="750" operator="containsText" text="미체결">
      <formula>NOT(ISERROR(SEARCH("미체결",B44)))</formula>
    </cfRule>
  </conditionalFormatting>
  <conditionalFormatting sqref="B44">
    <cfRule type="containsText" dxfId="337" priority="749" operator="containsText" text="미체결">
      <formula>NOT(ISERROR(SEARCH("미체결",B44)))</formula>
    </cfRule>
  </conditionalFormatting>
  <conditionalFormatting sqref="B44">
    <cfRule type="containsText" dxfId="336" priority="748" operator="containsText" text="완료">
      <formula>NOT(ISERROR(SEARCH("완료",B44)))</formula>
    </cfRule>
  </conditionalFormatting>
  <conditionalFormatting sqref="E33">
    <cfRule type="containsText" dxfId="335" priority="743" operator="containsText" text="공개입찰">
      <formula>NOT(ISERROR(SEARCH("공개입찰",E33)))</formula>
    </cfRule>
  </conditionalFormatting>
  <conditionalFormatting sqref="B33">
    <cfRule type="containsText" dxfId="334" priority="742" operator="containsText" text="미체결">
      <formula>NOT(ISERROR(SEARCH("미체결",B33)))</formula>
    </cfRule>
  </conditionalFormatting>
  <conditionalFormatting sqref="B33">
    <cfRule type="containsText" dxfId="333" priority="741" operator="containsText" text="미체결">
      <formula>NOT(ISERROR(SEARCH("미체결",B33)))</formula>
    </cfRule>
  </conditionalFormatting>
  <conditionalFormatting sqref="B33">
    <cfRule type="containsText" dxfId="332" priority="740" operator="containsText" text="완료">
      <formula>NOT(ISERROR(SEARCH("완료",B33)))</formula>
    </cfRule>
  </conditionalFormatting>
  <conditionalFormatting sqref="E38">
    <cfRule type="containsText" dxfId="331" priority="735" operator="containsText" text="공개입찰">
      <formula>NOT(ISERROR(SEARCH("공개입찰",E38)))</formula>
    </cfRule>
  </conditionalFormatting>
  <conditionalFormatting sqref="B38">
    <cfRule type="containsText" dxfId="330" priority="734" operator="containsText" text="미체결">
      <formula>NOT(ISERROR(SEARCH("미체결",B38)))</formula>
    </cfRule>
  </conditionalFormatting>
  <conditionalFormatting sqref="B38">
    <cfRule type="containsText" dxfId="329" priority="733" operator="containsText" text="미체결">
      <formula>NOT(ISERROR(SEARCH("미체결",B38)))</formula>
    </cfRule>
  </conditionalFormatting>
  <conditionalFormatting sqref="B38">
    <cfRule type="containsText" dxfId="328" priority="732" operator="containsText" text="완료">
      <formula>NOT(ISERROR(SEARCH("완료",B38)))</formula>
    </cfRule>
  </conditionalFormatting>
  <conditionalFormatting sqref="E50">
    <cfRule type="containsText" dxfId="327" priority="727" operator="containsText" text="공개입찰">
      <formula>NOT(ISERROR(SEARCH("공개입찰",E50)))</formula>
    </cfRule>
  </conditionalFormatting>
  <conditionalFormatting sqref="B50">
    <cfRule type="containsText" dxfId="326" priority="726" operator="containsText" text="미체결">
      <formula>NOT(ISERROR(SEARCH("미체결",B50)))</formula>
    </cfRule>
  </conditionalFormatting>
  <conditionalFormatting sqref="B50">
    <cfRule type="containsText" dxfId="325" priority="725" operator="containsText" text="미체결">
      <formula>NOT(ISERROR(SEARCH("미체결",B50)))</formula>
    </cfRule>
  </conditionalFormatting>
  <conditionalFormatting sqref="B50">
    <cfRule type="containsText" dxfId="324" priority="724" operator="containsText" text="완료">
      <formula>NOT(ISERROR(SEARCH("완료",B50)))</formula>
    </cfRule>
  </conditionalFormatting>
  <conditionalFormatting sqref="E41">
    <cfRule type="containsText" dxfId="323" priority="719" operator="containsText" text="공개입찰">
      <formula>NOT(ISERROR(SEARCH("공개입찰",E41)))</formula>
    </cfRule>
  </conditionalFormatting>
  <conditionalFormatting sqref="B41">
    <cfRule type="containsText" dxfId="322" priority="718" operator="containsText" text="미체결">
      <formula>NOT(ISERROR(SEARCH("미체결",B41)))</formula>
    </cfRule>
  </conditionalFormatting>
  <conditionalFormatting sqref="B41">
    <cfRule type="containsText" dxfId="321" priority="717" operator="containsText" text="미체결">
      <formula>NOT(ISERROR(SEARCH("미체결",B41)))</formula>
    </cfRule>
  </conditionalFormatting>
  <conditionalFormatting sqref="B41">
    <cfRule type="containsText" dxfId="320" priority="716" operator="containsText" text="완료">
      <formula>NOT(ISERROR(SEARCH("완료",B41)))</formula>
    </cfRule>
  </conditionalFormatting>
  <conditionalFormatting sqref="E79 E106 E108">
    <cfRule type="containsText" dxfId="319" priority="711" operator="containsText" text="공개입찰">
      <formula>NOT(ISERROR(SEARCH("공개입찰",E79)))</formula>
    </cfRule>
  </conditionalFormatting>
  <conditionalFormatting sqref="E55">
    <cfRule type="containsText" dxfId="318" priority="709" operator="containsText" text="공개입찰">
      <formula>NOT(ISERROR(SEARCH("공개입찰",E55)))</formula>
    </cfRule>
  </conditionalFormatting>
  <conditionalFormatting sqref="B55">
    <cfRule type="containsText" dxfId="317" priority="708" operator="containsText" text="미체결">
      <formula>NOT(ISERROR(SEARCH("미체결",B55)))</formula>
    </cfRule>
  </conditionalFormatting>
  <conditionalFormatting sqref="B55">
    <cfRule type="containsText" dxfId="316" priority="707" operator="containsText" text="미체결">
      <formula>NOT(ISERROR(SEARCH("미체결",B55)))</formula>
    </cfRule>
  </conditionalFormatting>
  <conditionalFormatting sqref="B55">
    <cfRule type="containsText" dxfId="315" priority="706" operator="containsText" text="완료">
      <formula>NOT(ISERROR(SEARCH("완료",B55)))</formula>
    </cfRule>
  </conditionalFormatting>
  <conditionalFormatting sqref="E61">
    <cfRule type="containsText" dxfId="314" priority="700" operator="containsText" text="공개입찰">
      <formula>NOT(ISERROR(SEARCH("공개입찰",E61)))</formula>
    </cfRule>
  </conditionalFormatting>
  <conditionalFormatting sqref="B61">
    <cfRule type="containsText" dxfId="313" priority="699" operator="containsText" text="미체결">
      <formula>NOT(ISERROR(SEARCH("미체결",B61)))</formula>
    </cfRule>
  </conditionalFormatting>
  <conditionalFormatting sqref="B61">
    <cfRule type="containsText" dxfId="312" priority="698" operator="containsText" text="미체결">
      <formula>NOT(ISERROR(SEARCH("미체결",B61)))</formula>
    </cfRule>
  </conditionalFormatting>
  <conditionalFormatting sqref="B61">
    <cfRule type="containsText" dxfId="311" priority="697" operator="containsText" text="완료">
      <formula>NOT(ISERROR(SEARCH("완료",B61)))</formula>
    </cfRule>
  </conditionalFormatting>
  <conditionalFormatting sqref="E63">
    <cfRule type="containsText" dxfId="310" priority="691" operator="containsText" text="공개입찰">
      <formula>NOT(ISERROR(SEARCH("공개입찰",E63)))</formula>
    </cfRule>
  </conditionalFormatting>
  <conditionalFormatting sqref="B63">
    <cfRule type="containsText" dxfId="309" priority="690" operator="containsText" text="미체결">
      <formula>NOT(ISERROR(SEARCH("미체결",B63)))</formula>
    </cfRule>
  </conditionalFormatting>
  <conditionalFormatting sqref="B63">
    <cfRule type="containsText" dxfId="308" priority="689" operator="containsText" text="미체결">
      <formula>NOT(ISERROR(SEARCH("미체결",B63)))</formula>
    </cfRule>
  </conditionalFormatting>
  <conditionalFormatting sqref="B63">
    <cfRule type="containsText" dxfId="307" priority="688" operator="containsText" text="완료">
      <formula>NOT(ISERROR(SEARCH("완료",B63)))</formula>
    </cfRule>
  </conditionalFormatting>
  <conditionalFormatting sqref="E43">
    <cfRule type="containsText" dxfId="306" priority="682" operator="containsText" text="공개입찰">
      <formula>NOT(ISERROR(SEARCH("공개입찰",E43)))</formula>
    </cfRule>
  </conditionalFormatting>
  <conditionalFormatting sqref="B43">
    <cfRule type="containsText" dxfId="305" priority="681" operator="containsText" text="미체결">
      <formula>NOT(ISERROR(SEARCH("미체결",B43)))</formula>
    </cfRule>
  </conditionalFormatting>
  <conditionalFormatting sqref="B43">
    <cfRule type="containsText" dxfId="304" priority="680" operator="containsText" text="미체결">
      <formula>NOT(ISERROR(SEARCH("미체결",B43)))</formula>
    </cfRule>
  </conditionalFormatting>
  <conditionalFormatting sqref="B43">
    <cfRule type="containsText" dxfId="303" priority="679" operator="containsText" text="완료">
      <formula>NOT(ISERROR(SEARCH("완료",B43)))</formula>
    </cfRule>
  </conditionalFormatting>
  <conditionalFormatting sqref="E36">
    <cfRule type="containsText" dxfId="302" priority="673" operator="containsText" text="공개입찰">
      <formula>NOT(ISERROR(SEARCH("공개입찰",E36)))</formula>
    </cfRule>
  </conditionalFormatting>
  <conditionalFormatting sqref="B36">
    <cfRule type="containsText" dxfId="301" priority="672" operator="containsText" text="미체결">
      <formula>NOT(ISERROR(SEARCH("미체결",B36)))</formula>
    </cfRule>
  </conditionalFormatting>
  <conditionalFormatting sqref="B36">
    <cfRule type="containsText" dxfId="300" priority="671" operator="containsText" text="미체결">
      <formula>NOT(ISERROR(SEARCH("미체결",B36)))</formula>
    </cfRule>
  </conditionalFormatting>
  <conditionalFormatting sqref="B36">
    <cfRule type="containsText" dxfId="299" priority="670" operator="containsText" text="완료">
      <formula>NOT(ISERROR(SEARCH("완료",B36)))</formula>
    </cfRule>
  </conditionalFormatting>
  <conditionalFormatting sqref="E51">
    <cfRule type="containsText" dxfId="298" priority="664" operator="containsText" text="공개입찰">
      <formula>NOT(ISERROR(SEARCH("공개입찰",E51)))</formula>
    </cfRule>
  </conditionalFormatting>
  <conditionalFormatting sqref="B51">
    <cfRule type="containsText" dxfId="297" priority="663" operator="containsText" text="미체결">
      <formula>NOT(ISERROR(SEARCH("미체결",B51)))</formula>
    </cfRule>
  </conditionalFormatting>
  <conditionalFormatting sqref="B51">
    <cfRule type="containsText" dxfId="296" priority="662" operator="containsText" text="미체결">
      <formula>NOT(ISERROR(SEARCH("미체결",B51)))</formula>
    </cfRule>
  </conditionalFormatting>
  <conditionalFormatting sqref="B51">
    <cfRule type="containsText" dxfId="295" priority="661" operator="containsText" text="완료">
      <formula>NOT(ISERROR(SEARCH("완료",B51)))</formula>
    </cfRule>
  </conditionalFormatting>
  <conditionalFormatting sqref="E67">
    <cfRule type="containsText" dxfId="294" priority="655" operator="containsText" text="공개입찰">
      <formula>NOT(ISERROR(SEARCH("공개입찰",E67)))</formula>
    </cfRule>
  </conditionalFormatting>
  <conditionalFormatting sqref="B67">
    <cfRule type="containsText" dxfId="293" priority="654" operator="containsText" text="미체결">
      <formula>NOT(ISERROR(SEARCH("미체결",B67)))</formula>
    </cfRule>
  </conditionalFormatting>
  <conditionalFormatting sqref="B67">
    <cfRule type="containsText" dxfId="292" priority="653" operator="containsText" text="미체결">
      <formula>NOT(ISERROR(SEARCH("미체결",B67)))</formula>
    </cfRule>
  </conditionalFormatting>
  <conditionalFormatting sqref="B67">
    <cfRule type="containsText" dxfId="291" priority="652" operator="containsText" text="완료">
      <formula>NOT(ISERROR(SEARCH("완료",B67)))</formula>
    </cfRule>
  </conditionalFormatting>
  <conditionalFormatting sqref="E78">
    <cfRule type="containsText" dxfId="290" priority="646" operator="containsText" text="공개입찰">
      <formula>NOT(ISERROR(SEARCH("공개입찰",E78)))</formula>
    </cfRule>
  </conditionalFormatting>
  <conditionalFormatting sqref="B78">
    <cfRule type="containsText" dxfId="289" priority="645" operator="containsText" text="미체결">
      <formula>NOT(ISERROR(SEARCH("미체결",B78)))</formula>
    </cfRule>
  </conditionalFormatting>
  <conditionalFormatting sqref="B78">
    <cfRule type="containsText" dxfId="288" priority="644" operator="containsText" text="미체결">
      <formula>NOT(ISERROR(SEARCH("미체결",B78)))</formula>
    </cfRule>
  </conditionalFormatting>
  <conditionalFormatting sqref="B78">
    <cfRule type="containsText" dxfId="287" priority="643" operator="containsText" text="완료">
      <formula>NOT(ISERROR(SEARCH("완료",B78)))</formula>
    </cfRule>
  </conditionalFormatting>
  <conditionalFormatting sqref="E59">
    <cfRule type="containsText" dxfId="286" priority="641" operator="containsText" text="공개입찰">
      <formula>NOT(ISERROR(SEARCH("공개입찰",E59)))</formula>
    </cfRule>
  </conditionalFormatting>
  <conditionalFormatting sqref="B59">
    <cfRule type="containsText" dxfId="285" priority="640" operator="containsText" text="미체결">
      <formula>NOT(ISERROR(SEARCH("미체결",B59)))</formula>
    </cfRule>
  </conditionalFormatting>
  <conditionalFormatting sqref="B59">
    <cfRule type="containsText" dxfId="284" priority="639" operator="containsText" text="미체결">
      <formula>NOT(ISERROR(SEARCH("미체결",B59)))</formula>
    </cfRule>
  </conditionalFormatting>
  <conditionalFormatting sqref="B59">
    <cfRule type="containsText" dxfId="283" priority="638" operator="containsText" text="완료">
      <formula>NOT(ISERROR(SEARCH("완료",B59)))</formula>
    </cfRule>
  </conditionalFormatting>
  <conditionalFormatting sqref="E47">
    <cfRule type="containsText" dxfId="282" priority="636" operator="containsText" text="공개입찰">
      <formula>NOT(ISERROR(SEARCH("공개입찰",E47)))</formula>
    </cfRule>
  </conditionalFormatting>
  <conditionalFormatting sqref="B47">
    <cfRule type="containsText" dxfId="281" priority="635" operator="containsText" text="미체결">
      <formula>NOT(ISERROR(SEARCH("미체결",B47)))</formula>
    </cfRule>
  </conditionalFormatting>
  <conditionalFormatting sqref="B47">
    <cfRule type="containsText" dxfId="280" priority="634" operator="containsText" text="미체결">
      <formula>NOT(ISERROR(SEARCH("미체결",B47)))</formula>
    </cfRule>
  </conditionalFormatting>
  <conditionalFormatting sqref="B47">
    <cfRule type="containsText" dxfId="279" priority="633" operator="containsText" text="완료">
      <formula>NOT(ISERROR(SEARCH("완료",B47)))</formula>
    </cfRule>
  </conditionalFormatting>
  <conditionalFormatting sqref="E48">
    <cfRule type="containsText" dxfId="278" priority="627" operator="containsText" text="공개입찰">
      <formula>NOT(ISERROR(SEARCH("공개입찰",E48)))</formula>
    </cfRule>
  </conditionalFormatting>
  <conditionalFormatting sqref="B48">
    <cfRule type="containsText" dxfId="277" priority="626" operator="containsText" text="미체결">
      <formula>NOT(ISERROR(SEARCH("미체결",B48)))</formula>
    </cfRule>
  </conditionalFormatting>
  <conditionalFormatting sqref="B48">
    <cfRule type="containsText" dxfId="276" priority="625" operator="containsText" text="미체결">
      <formula>NOT(ISERROR(SEARCH("미체결",B48)))</formula>
    </cfRule>
  </conditionalFormatting>
  <conditionalFormatting sqref="B48">
    <cfRule type="containsText" dxfId="275" priority="624" operator="containsText" text="완료">
      <formula>NOT(ISERROR(SEARCH("완료",B48)))</formula>
    </cfRule>
  </conditionalFormatting>
  <conditionalFormatting sqref="E35">
    <cfRule type="containsText" dxfId="274" priority="618" operator="containsText" text="공개입찰">
      <formula>NOT(ISERROR(SEARCH("공개입찰",E35)))</formula>
    </cfRule>
  </conditionalFormatting>
  <conditionalFormatting sqref="B35">
    <cfRule type="containsText" dxfId="273" priority="617" operator="containsText" text="미체결">
      <formula>NOT(ISERROR(SEARCH("미체결",B35)))</formula>
    </cfRule>
  </conditionalFormatting>
  <conditionalFormatting sqref="B35">
    <cfRule type="containsText" dxfId="272" priority="616" operator="containsText" text="미체결">
      <formula>NOT(ISERROR(SEARCH("미체결",B35)))</formula>
    </cfRule>
  </conditionalFormatting>
  <conditionalFormatting sqref="B35">
    <cfRule type="containsText" dxfId="271" priority="615" operator="containsText" text="완료">
      <formula>NOT(ISERROR(SEARCH("완료",B35)))</formula>
    </cfRule>
  </conditionalFormatting>
  <conditionalFormatting sqref="E52">
    <cfRule type="containsText" dxfId="270" priority="609" operator="containsText" text="공개입찰">
      <formula>NOT(ISERROR(SEARCH("공개입찰",E52)))</formula>
    </cfRule>
  </conditionalFormatting>
  <conditionalFormatting sqref="B52">
    <cfRule type="containsText" dxfId="269" priority="608" operator="containsText" text="미체결">
      <formula>NOT(ISERROR(SEARCH("미체결",B52)))</formula>
    </cfRule>
  </conditionalFormatting>
  <conditionalFormatting sqref="B52">
    <cfRule type="containsText" dxfId="268" priority="607" operator="containsText" text="미체결">
      <formula>NOT(ISERROR(SEARCH("미체결",B52)))</formula>
    </cfRule>
  </conditionalFormatting>
  <conditionalFormatting sqref="B52">
    <cfRule type="containsText" dxfId="267" priority="606" operator="containsText" text="완료">
      <formula>NOT(ISERROR(SEARCH("완료",B52)))</formula>
    </cfRule>
  </conditionalFormatting>
  <conditionalFormatting sqref="E37">
    <cfRule type="containsText" dxfId="266" priority="600" operator="containsText" text="공개입찰">
      <formula>NOT(ISERROR(SEARCH("공개입찰",E37)))</formula>
    </cfRule>
  </conditionalFormatting>
  <conditionalFormatting sqref="B37">
    <cfRule type="containsText" dxfId="265" priority="599" operator="containsText" text="미체결">
      <formula>NOT(ISERROR(SEARCH("미체결",B37)))</formula>
    </cfRule>
  </conditionalFormatting>
  <conditionalFormatting sqref="B37">
    <cfRule type="containsText" dxfId="264" priority="598" operator="containsText" text="미체결">
      <formula>NOT(ISERROR(SEARCH("미체결",B37)))</formula>
    </cfRule>
  </conditionalFormatting>
  <conditionalFormatting sqref="B37">
    <cfRule type="containsText" dxfId="263" priority="597" operator="containsText" text="완료">
      <formula>NOT(ISERROR(SEARCH("완료",B37)))</formula>
    </cfRule>
  </conditionalFormatting>
  <conditionalFormatting sqref="E54">
    <cfRule type="containsText" dxfId="262" priority="591" operator="containsText" text="공개입찰">
      <formula>NOT(ISERROR(SEARCH("공개입찰",E54)))</formula>
    </cfRule>
  </conditionalFormatting>
  <conditionalFormatting sqref="B54">
    <cfRule type="containsText" dxfId="261" priority="590" operator="containsText" text="미체결">
      <formula>NOT(ISERROR(SEARCH("미체결",B54)))</formula>
    </cfRule>
  </conditionalFormatting>
  <conditionalFormatting sqref="B54">
    <cfRule type="containsText" dxfId="260" priority="589" operator="containsText" text="미체결">
      <formula>NOT(ISERROR(SEARCH("미체결",B54)))</formula>
    </cfRule>
  </conditionalFormatting>
  <conditionalFormatting sqref="B54">
    <cfRule type="containsText" dxfId="259" priority="588" operator="containsText" text="완료">
      <formula>NOT(ISERROR(SEARCH("완료",B54)))</formula>
    </cfRule>
  </conditionalFormatting>
  <conditionalFormatting sqref="E65">
    <cfRule type="containsText" dxfId="258" priority="582" operator="containsText" text="공개입찰">
      <formula>NOT(ISERROR(SEARCH("공개입찰",E65)))</formula>
    </cfRule>
  </conditionalFormatting>
  <conditionalFormatting sqref="B65">
    <cfRule type="containsText" dxfId="257" priority="581" operator="containsText" text="미체결">
      <formula>NOT(ISERROR(SEARCH("미체결",B65)))</formula>
    </cfRule>
  </conditionalFormatting>
  <conditionalFormatting sqref="B65">
    <cfRule type="containsText" dxfId="256" priority="580" operator="containsText" text="미체결">
      <formula>NOT(ISERROR(SEARCH("미체결",B65)))</formula>
    </cfRule>
  </conditionalFormatting>
  <conditionalFormatting sqref="B65">
    <cfRule type="containsText" dxfId="255" priority="579" operator="containsText" text="완료">
      <formula>NOT(ISERROR(SEARCH("완료",B65)))</formula>
    </cfRule>
  </conditionalFormatting>
  <conditionalFormatting sqref="E66">
    <cfRule type="containsText" dxfId="254" priority="573" operator="containsText" text="공개입찰">
      <formula>NOT(ISERROR(SEARCH("공개입찰",E66)))</formula>
    </cfRule>
  </conditionalFormatting>
  <conditionalFormatting sqref="B66">
    <cfRule type="containsText" dxfId="253" priority="572" operator="containsText" text="미체결">
      <formula>NOT(ISERROR(SEARCH("미체결",B66)))</formula>
    </cfRule>
  </conditionalFormatting>
  <conditionalFormatting sqref="B66">
    <cfRule type="containsText" dxfId="252" priority="571" operator="containsText" text="미체결">
      <formula>NOT(ISERROR(SEARCH("미체결",B66)))</formula>
    </cfRule>
  </conditionalFormatting>
  <conditionalFormatting sqref="B66">
    <cfRule type="containsText" dxfId="251" priority="570" operator="containsText" text="완료">
      <formula>NOT(ISERROR(SEARCH("완료",B66)))</formula>
    </cfRule>
  </conditionalFormatting>
  <conditionalFormatting sqref="E75">
    <cfRule type="containsText" dxfId="250" priority="564" operator="containsText" text="공개입찰">
      <formula>NOT(ISERROR(SEARCH("공개입찰",E75)))</formula>
    </cfRule>
  </conditionalFormatting>
  <conditionalFormatting sqref="B75">
    <cfRule type="containsText" dxfId="249" priority="563" operator="containsText" text="미체결">
      <formula>NOT(ISERROR(SEARCH("미체결",B75)))</formula>
    </cfRule>
  </conditionalFormatting>
  <conditionalFormatting sqref="B75">
    <cfRule type="containsText" dxfId="248" priority="562" operator="containsText" text="미체결">
      <formula>NOT(ISERROR(SEARCH("미체결",B75)))</formula>
    </cfRule>
  </conditionalFormatting>
  <conditionalFormatting sqref="B75">
    <cfRule type="containsText" dxfId="247" priority="561" operator="containsText" text="완료">
      <formula>NOT(ISERROR(SEARCH("완료",B75)))</formula>
    </cfRule>
  </conditionalFormatting>
  <conditionalFormatting sqref="E76">
    <cfRule type="containsText" dxfId="246" priority="555" operator="containsText" text="공개입찰">
      <formula>NOT(ISERROR(SEARCH("공개입찰",E76)))</formula>
    </cfRule>
  </conditionalFormatting>
  <conditionalFormatting sqref="B76:B77">
    <cfRule type="containsText" dxfId="245" priority="554" operator="containsText" text="미체결">
      <formula>NOT(ISERROR(SEARCH("미체결",B76)))</formula>
    </cfRule>
  </conditionalFormatting>
  <conditionalFormatting sqref="B76:B77">
    <cfRule type="containsText" dxfId="244" priority="553" operator="containsText" text="미체결">
      <formula>NOT(ISERROR(SEARCH("미체결",B76)))</formula>
    </cfRule>
  </conditionalFormatting>
  <conditionalFormatting sqref="B76:B77">
    <cfRule type="containsText" dxfId="243" priority="552" operator="containsText" text="완료">
      <formula>NOT(ISERROR(SEARCH("완료",B76)))</formula>
    </cfRule>
  </conditionalFormatting>
  <conditionalFormatting sqref="E77">
    <cfRule type="containsText" dxfId="242" priority="546" operator="containsText" text="공개입찰">
      <formula>NOT(ISERROR(SEARCH("공개입찰",E77)))</formula>
    </cfRule>
  </conditionalFormatting>
  <conditionalFormatting sqref="E83">
    <cfRule type="containsText" dxfId="241" priority="540" operator="containsText" text="공개입찰">
      <formula>NOT(ISERROR(SEARCH("공개입찰",E83)))</formula>
    </cfRule>
  </conditionalFormatting>
  <conditionalFormatting sqref="B83">
    <cfRule type="containsText" dxfId="240" priority="539" operator="containsText" text="미체결">
      <formula>NOT(ISERROR(SEARCH("미체결",B83)))</formula>
    </cfRule>
  </conditionalFormatting>
  <conditionalFormatting sqref="B83">
    <cfRule type="containsText" dxfId="239" priority="538" operator="containsText" text="미체결">
      <formula>NOT(ISERROR(SEARCH("미체결",B83)))</formula>
    </cfRule>
  </conditionalFormatting>
  <conditionalFormatting sqref="B83">
    <cfRule type="containsText" dxfId="238" priority="537" operator="containsText" text="완료">
      <formula>NOT(ISERROR(SEARCH("완료",B83)))</formula>
    </cfRule>
  </conditionalFormatting>
  <conditionalFormatting sqref="B80:B82">
    <cfRule type="containsText" dxfId="237" priority="531" operator="containsText" text="미체결">
      <formula>NOT(ISERROR(SEARCH("미체결",B80)))</formula>
    </cfRule>
  </conditionalFormatting>
  <conditionalFormatting sqref="B80:B82">
    <cfRule type="containsText" dxfId="236" priority="530" operator="containsText" text="미체결">
      <formula>NOT(ISERROR(SEARCH("미체결",B80)))</formula>
    </cfRule>
  </conditionalFormatting>
  <conditionalFormatting sqref="B80:B82">
    <cfRule type="containsText" dxfId="235" priority="529" operator="containsText" text="완료">
      <formula>NOT(ISERROR(SEARCH("완료",B80)))</formula>
    </cfRule>
  </conditionalFormatting>
  <conditionalFormatting sqref="E80:E82">
    <cfRule type="containsText" dxfId="234" priority="528" operator="containsText" text="공개입찰">
      <formula>NOT(ISERROR(SEARCH("공개입찰",E80)))</formula>
    </cfRule>
  </conditionalFormatting>
  <conditionalFormatting sqref="B79">
    <cfRule type="containsText" dxfId="233" priority="518" operator="containsText" text="미체결">
      <formula>NOT(ISERROR(SEARCH("미체결",B79)))</formula>
    </cfRule>
  </conditionalFormatting>
  <conditionalFormatting sqref="B79">
    <cfRule type="containsText" dxfId="232" priority="517" operator="containsText" text="미체결">
      <formula>NOT(ISERROR(SEARCH("미체결",B79)))</formula>
    </cfRule>
  </conditionalFormatting>
  <conditionalFormatting sqref="B79">
    <cfRule type="containsText" dxfId="231" priority="516" operator="containsText" text="완료">
      <formula>NOT(ISERROR(SEARCH("완료",B79)))</formula>
    </cfRule>
  </conditionalFormatting>
  <conditionalFormatting sqref="E84">
    <cfRule type="containsText" dxfId="230" priority="515" operator="containsText" text="공개입찰">
      <formula>NOT(ISERROR(SEARCH("공개입찰",E84)))</formula>
    </cfRule>
  </conditionalFormatting>
  <conditionalFormatting sqref="B84">
    <cfRule type="containsText" dxfId="229" priority="514" operator="containsText" text="미체결">
      <formula>NOT(ISERROR(SEARCH("미체결",B84)))</formula>
    </cfRule>
  </conditionalFormatting>
  <conditionalFormatting sqref="B84">
    <cfRule type="containsText" dxfId="228" priority="513" operator="containsText" text="미체결">
      <formula>NOT(ISERROR(SEARCH("미체결",B84)))</formula>
    </cfRule>
  </conditionalFormatting>
  <conditionalFormatting sqref="B84">
    <cfRule type="containsText" dxfId="227" priority="512" operator="containsText" text="완료">
      <formula>NOT(ISERROR(SEARCH("완료",B84)))</formula>
    </cfRule>
  </conditionalFormatting>
  <conditionalFormatting sqref="E49">
    <cfRule type="containsText" dxfId="226" priority="506" operator="containsText" text="공개입찰">
      <formula>NOT(ISERROR(SEARCH("공개입찰",E49)))</formula>
    </cfRule>
  </conditionalFormatting>
  <conditionalFormatting sqref="B49">
    <cfRule type="containsText" dxfId="225" priority="505" operator="containsText" text="미체결">
      <formula>NOT(ISERROR(SEARCH("미체결",B49)))</formula>
    </cfRule>
  </conditionalFormatting>
  <conditionalFormatting sqref="B49">
    <cfRule type="containsText" dxfId="224" priority="504" operator="containsText" text="미체결">
      <formula>NOT(ISERROR(SEARCH("미체결",B49)))</formula>
    </cfRule>
  </conditionalFormatting>
  <conditionalFormatting sqref="B49">
    <cfRule type="containsText" dxfId="223" priority="503" operator="containsText" text="완료">
      <formula>NOT(ISERROR(SEARCH("완료",B49)))</formula>
    </cfRule>
  </conditionalFormatting>
  <conditionalFormatting sqref="B85">
    <cfRule type="containsText" dxfId="222" priority="497" operator="containsText" text="미체결">
      <formula>NOT(ISERROR(SEARCH("미체결",B85)))</formula>
    </cfRule>
  </conditionalFormatting>
  <conditionalFormatting sqref="B85">
    <cfRule type="containsText" dxfId="221" priority="496" operator="containsText" text="미체결">
      <formula>NOT(ISERROR(SEARCH("미체결",B85)))</formula>
    </cfRule>
  </conditionalFormatting>
  <conditionalFormatting sqref="B85">
    <cfRule type="containsText" dxfId="220" priority="495" operator="containsText" text="완료">
      <formula>NOT(ISERROR(SEARCH("완료",B85)))</formula>
    </cfRule>
  </conditionalFormatting>
  <conditionalFormatting sqref="E85">
    <cfRule type="containsText" dxfId="219" priority="494" operator="containsText" text="공개입찰">
      <formula>NOT(ISERROR(SEARCH("공개입찰",E85)))</formula>
    </cfRule>
  </conditionalFormatting>
  <conditionalFormatting sqref="E87">
    <cfRule type="containsText" dxfId="218" priority="488" operator="containsText" text="공개입찰">
      <formula>NOT(ISERROR(SEARCH("공개입찰",E87)))</formula>
    </cfRule>
  </conditionalFormatting>
  <conditionalFormatting sqref="B87">
    <cfRule type="containsText" dxfId="217" priority="487" operator="containsText" text="미체결">
      <formula>NOT(ISERROR(SEARCH("미체결",B87)))</formula>
    </cfRule>
  </conditionalFormatting>
  <conditionalFormatting sqref="B87">
    <cfRule type="containsText" dxfId="216" priority="486" operator="containsText" text="미체결">
      <formula>NOT(ISERROR(SEARCH("미체결",B87)))</formula>
    </cfRule>
  </conditionalFormatting>
  <conditionalFormatting sqref="B87">
    <cfRule type="containsText" dxfId="215" priority="485" operator="containsText" text="완료">
      <formula>NOT(ISERROR(SEARCH("완료",B87)))</formula>
    </cfRule>
  </conditionalFormatting>
  <conditionalFormatting sqref="E92">
    <cfRule type="containsText" dxfId="214" priority="479" operator="containsText" text="공개입찰">
      <formula>NOT(ISERROR(SEARCH("공개입찰",E92)))</formula>
    </cfRule>
  </conditionalFormatting>
  <conditionalFormatting sqref="B92">
    <cfRule type="containsText" dxfId="213" priority="478" operator="containsText" text="미체결">
      <formula>NOT(ISERROR(SEARCH("미체결",B92)))</formula>
    </cfRule>
  </conditionalFormatting>
  <conditionalFormatting sqref="B92">
    <cfRule type="containsText" dxfId="212" priority="477" operator="containsText" text="미체결">
      <formula>NOT(ISERROR(SEARCH("미체결",B92)))</formula>
    </cfRule>
  </conditionalFormatting>
  <conditionalFormatting sqref="B92">
    <cfRule type="containsText" dxfId="211" priority="476" operator="containsText" text="완료">
      <formula>NOT(ISERROR(SEARCH("완료",B92)))</formula>
    </cfRule>
  </conditionalFormatting>
  <conditionalFormatting sqref="B91">
    <cfRule type="containsText" dxfId="210" priority="470" operator="containsText" text="미체결">
      <formula>NOT(ISERROR(SEARCH("미체결",B91)))</formula>
    </cfRule>
  </conditionalFormatting>
  <conditionalFormatting sqref="B91">
    <cfRule type="containsText" dxfId="209" priority="469" operator="containsText" text="미체결">
      <formula>NOT(ISERROR(SEARCH("미체결",B91)))</formula>
    </cfRule>
  </conditionalFormatting>
  <conditionalFormatting sqref="B91">
    <cfRule type="containsText" dxfId="208" priority="468" operator="containsText" text="완료">
      <formula>NOT(ISERROR(SEARCH("완료",B91)))</formula>
    </cfRule>
  </conditionalFormatting>
  <conditionalFormatting sqref="E91">
    <cfRule type="containsText" dxfId="207" priority="467" operator="containsText" text="공개입찰">
      <formula>NOT(ISERROR(SEARCH("공개입찰",E91)))</formula>
    </cfRule>
  </conditionalFormatting>
  <conditionalFormatting sqref="E94">
    <cfRule type="containsText" dxfId="206" priority="461" operator="containsText" text="공개입찰">
      <formula>NOT(ISERROR(SEARCH("공개입찰",E94)))</formula>
    </cfRule>
  </conditionalFormatting>
  <conditionalFormatting sqref="B94:B95">
    <cfRule type="containsText" dxfId="205" priority="460" operator="containsText" text="미체결">
      <formula>NOT(ISERROR(SEARCH("미체결",B94)))</formula>
    </cfRule>
  </conditionalFormatting>
  <conditionalFormatting sqref="B94:B95">
    <cfRule type="containsText" dxfId="204" priority="459" operator="containsText" text="미체결">
      <formula>NOT(ISERROR(SEARCH("미체결",B94)))</formula>
    </cfRule>
  </conditionalFormatting>
  <conditionalFormatting sqref="B94:B95">
    <cfRule type="containsText" dxfId="203" priority="458" operator="containsText" text="완료">
      <formula>NOT(ISERROR(SEARCH("완료",B94)))</formula>
    </cfRule>
  </conditionalFormatting>
  <conditionalFormatting sqref="E57">
    <cfRule type="containsText" dxfId="202" priority="452" operator="containsText" text="공개입찰">
      <formula>NOT(ISERROR(SEARCH("공개입찰",E57)))</formula>
    </cfRule>
  </conditionalFormatting>
  <conditionalFormatting sqref="B57">
    <cfRule type="containsText" dxfId="201" priority="451" operator="containsText" text="미체결">
      <formula>NOT(ISERROR(SEARCH("미체결",B57)))</formula>
    </cfRule>
  </conditionalFormatting>
  <conditionalFormatting sqref="B57">
    <cfRule type="containsText" dxfId="200" priority="450" operator="containsText" text="미체결">
      <formula>NOT(ISERROR(SEARCH("미체결",B57)))</formula>
    </cfRule>
  </conditionalFormatting>
  <conditionalFormatting sqref="B57">
    <cfRule type="containsText" dxfId="199" priority="449" operator="containsText" text="완료">
      <formula>NOT(ISERROR(SEARCH("완료",B57)))</formula>
    </cfRule>
  </conditionalFormatting>
  <conditionalFormatting sqref="E58">
    <cfRule type="containsText" dxfId="198" priority="443" operator="containsText" text="공개입찰">
      <formula>NOT(ISERROR(SEARCH("공개입찰",E58)))</formula>
    </cfRule>
  </conditionalFormatting>
  <conditionalFormatting sqref="B58">
    <cfRule type="containsText" dxfId="197" priority="442" operator="containsText" text="미체결">
      <formula>NOT(ISERROR(SEARCH("미체결",B58)))</formula>
    </cfRule>
  </conditionalFormatting>
  <conditionalFormatting sqref="B58">
    <cfRule type="containsText" dxfId="196" priority="441" operator="containsText" text="미체결">
      <formula>NOT(ISERROR(SEARCH("미체결",B58)))</formula>
    </cfRule>
  </conditionalFormatting>
  <conditionalFormatting sqref="B58">
    <cfRule type="containsText" dxfId="195" priority="440" operator="containsText" text="완료">
      <formula>NOT(ISERROR(SEARCH("완료",B58)))</formula>
    </cfRule>
  </conditionalFormatting>
  <conditionalFormatting sqref="B93">
    <cfRule type="containsText" dxfId="194" priority="434" operator="containsText" text="미체결">
      <formula>NOT(ISERROR(SEARCH("미체결",B93)))</formula>
    </cfRule>
  </conditionalFormatting>
  <conditionalFormatting sqref="B93">
    <cfRule type="containsText" dxfId="193" priority="433" operator="containsText" text="미체결">
      <formula>NOT(ISERROR(SEARCH("미체결",B93)))</formula>
    </cfRule>
  </conditionalFormatting>
  <conditionalFormatting sqref="B93">
    <cfRule type="containsText" dxfId="192" priority="432" operator="containsText" text="완료">
      <formula>NOT(ISERROR(SEARCH("완료",B93)))</formula>
    </cfRule>
  </conditionalFormatting>
  <conditionalFormatting sqref="E93">
    <cfRule type="containsText" dxfId="191" priority="431" operator="containsText" text="공개입찰">
      <formula>NOT(ISERROR(SEARCH("공개입찰",E93)))</formula>
    </cfRule>
  </conditionalFormatting>
  <conditionalFormatting sqref="E62">
    <cfRule type="containsText" dxfId="190" priority="425" operator="containsText" text="공개입찰">
      <formula>NOT(ISERROR(SEARCH("공개입찰",E62)))</formula>
    </cfRule>
  </conditionalFormatting>
  <conditionalFormatting sqref="B62">
    <cfRule type="containsText" dxfId="189" priority="424" operator="containsText" text="미체결">
      <formula>NOT(ISERROR(SEARCH("미체결",B62)))</formula>
    </cfRule>
  </conditionalFormatting>
  <conditionalFormatting sqref="B62">
    <cfRule type="containsText" dxfId="188" priority="423" operator="containsText" text="미체결">
      <formula>NOT(ISERROR(SEARCH("미체결",B62)))</formula>
    </cfRule>
  </conditionalFormatting>
  <conditionalFormatting sqref="B62">
    <cfRule type="containsText" dxfId="187" priority="422" operator="containsText" text="완료">
      <formula>NOT(ISERROR(SEARCH("완료",B62)))</formula>
    </cfRule>
  </conditionalFormatting>
  <conditionalFormatting sqref="E95">
    <cfRule type="containsText" dxfId="186" priority="416" operator="containsText" text="공개입찰">
      <formula>NOT(ISERROR(SEARCH("공개입찰",E95)))</formula>
    </cfRule>
  </conditionalFormatting>
  <conditionalFormatting sqref="B86">
    <cfRule type="containsText" dxfId="185" priority="410" operator="containsText" text="미체결">
      <formula>NOT(ISERROR(SEARCH("미체결",B86)))</formula>
    </cfRule>
  </conditionalFormatting>
  <conditionalFormatting sqref="B86">
    <cfRule type="containsText" dxfId="184" priority="409" operator="containsText" text="미체결">
      <formula>NOT(ISERROR(SEARCH("미체결",B86)))</formula>
    </cfRule>
  </conditionalFormatting>
  <conditionalFormatting sqref="B86">
    <cfRule type="containsText" dxfId="183" priority="408" operator="containsText" text="완료">
      <formula>NOT(ISERROR(SEARCH("완료",B86)))</formula>
    </cfRule>
  </conditionalFormatting>
  <conditionalFormatting sqref="E86">
    <cfRule type="containsText" dxfId="182" priority="407" operator="containsText" text="공개입찰">
      <formula>NOT(ISERROR(SEARCH("공개입찰",E86)))</formula>
    </cfRule>
  </conditionalFormatting>
  <conditionalFormatting sqref="E102">
    <cfRule type="containsText" dxfId="181" priority="401" operator="containsText" text="공개입찰">
      <formula>NOT(ISERROR(SEARCH("공개입찰",E102)))</formula>
    </cfRule>
  </conditionalFormatting>
  <conditionalFormatting sqref="B102">
    <cfRule type="containsText" dxfId="180" priority="400" operator="containsText" text="미체결">
      <formula>NOT(ISERROR(SEARCH("미체결",B102)))</formula>
    </cfRule>
  </conditionalFormatting>
  <conditionalFormatting sqref="B102">
    <cfRule type="containsText" dxfId="179" priority="399" operator="containsText" text="미체결">
      <formula>NOT(ISERROR(SEARCH("미체결",B102)))</formula>
    </cfRule>
  </conditionalFormatting>
  <conditionalFormatting sqref="B102">
    <cfRule type="containsText" dxfId="178" priority="398" operator="containsText" text="완료">
      <formula>NOT(ISERROR(SEARCH("완료",B102)))</formula>
    </cfRule>
  </conditionalFormatting>
  <conditionalFormatting sqref="E103">
    <cfRule type="containsText" dxfId="177" priority="392" operator="containsText" text="공개입찰">
      <formula>NOT(ISERROR(SEARCH("공개입찰",E103)))</formula>
    </cfRule>
  </conditionalFormatting>
  <conditionalFormatting sqref="B103">
    <cfRule type="containsText" dxfId="176" priority="391" operator="containsText" text="미체결">
      <formula>NOT(ISERROR(SEARCH("미체결",B103)))</formula>
    </cfRule>
  </conditionalFormatting>
  <conditionalFormatting sqref="B103">
    <cfRule type="containsText" dxfId="175" priority="390" operator="containsText" text="미체결">
      <formula>NOT(ISERROR(SEARCH("미체결",B103)))</formula>
    </cfRule>
  </conditionalFormatting>
  <conditionalFormatting sqref="B103">
    <cfRule type="containsText" dxfId="174" priority="389" operator="containsText" text="완료">
      <formula>NOT(ISERROR(SEARCH("완료",B103)))</formula>
    </cfRule>
  </conditionalFormatting>
  <conditionalFormatting sqref="E64">
    <cfRule type="containsText" dxfId="173" priority="383" operator="containsText" text="공개입찰">
      <formula>NOT(ISERROR(SEARCH("공개입찰",E64)))</formula>
    </cfRule>
  </conditionalFormatting>
  <conditionalFormatting sqref="B64">
    <cfRule type="containsText" dxfId="172" priority="382" operator="containsText" text="미체결">
      <formula>NOT(ISERROR(SEARCH("미체결",B64)))</formula>
    </cfRule>
  </conditionalFormatting>
  <conditionalFormatting sqref="B64">
    <cfRule type="containsText" dxfId="171" priority="381" operator="containsText" text="미체결">
      <formula>NOT(ISERROR(SEARCH("미체결",B64)))</formula>
    </cfRule>
  </conditionalFormatting>
  <conditionalFormatting sqref="B64">
    <cfRule type="containsText" dxfId="170" priority="380" operator="containsText" text="완료">
      <formula>NOT(ISERROR(SEARCH("완료",B64)))</formula>
    </cfRule>
  </conditionalFormatting>
  <conditionalFormatting sqref="E74">
    <cfRule type="containsText" dxfId="169" priority="374" operator="containsText" text="공개입찰">
      <formula>NOT(ISERROR(SEARCH("공개입찰",E74)))</formula>
    </cfRule>
  </conditionalFormatting>
  <conditionalFormatting sqref="B74">
    <cfRule type="containsText" dxfId="168" priority="368" operator="containsText" text="미체결">
      <formula>NOT(ISERROR(SEARCH("미체결",B74)))</formula>
    </cfRule>
  </conditionalFormatting>
  <conditionalFormatting sqref="B74">
    <cfRule type="containsText" dxfId="167" priority="367" operator="containsText" text="미체결">
      <formula>NOT(ISERROR(SEARCH("미체결",B74)))</formula>
    </cfRule>
  </conditionalFormatting>
  <conditionalFormatting sqref="B74">
    <cfRule type="containsText" dxfId="166" priority="366" operator="containsText" text="완료">
      <formula>NOT(ISERROR(SEARCH("완료",B74)))</formula>
    </cfRule>
  </conditionalFormatting>
  <conditionalFormatting sqref="B108">
    <cfRule type="containsText" dxfId="165" priority="365" operator="containsText" text="미체결">
      <formula>NOT(ISERROR(SEARCH("미체결",B108)))</formula>
    </cfRule>
  </conditionalFormatting>
  <conditionalFormatting sqref="B108">
    <cfRule type="containsText" dxfId="164" priority="364" operator="containsText" text="미체결">
      <formula>NOT(ISERROR(SEARCH("미체결",B108)))</formula>
    </cfRule>
  </conditionalFormatting>
  <conditionalFormatting sqref="B108">
    <cfRule type="containsText" dxfId="163" priority="363" operator="containsText" text="완료">
      <formula>NOT(ISERROR(SEARCH("완료",B108)))</formula>
    </cfRule>
  </conditionalFormatting>
  <conditionalFormatting sqref="E60">
    <cfRule type="containsText" dxfId="162" priority="358" operator="containsText" text="공개입찰">
      <formula>NOT(ISERROR(SEARCH("공개입찰",E60)))</formula>
    </cfRule>
  </conditionalFormatting>
  <conditionalFormatting sqref="B60">
    <cfRule type="containsText" dxfId="161" priority="357" operator="containsText" text="미체결">
      <formula>NOT(ISERROR(SEARCH("미체결",B60)))</formula>
    </cfRule>
  </conditionalFormatting>
  <conditionalFormatting sqref="B60">
    <cfRule type="containsText" dxfId="160" priority="356" operator="containsText" text="미체결">
      <formula>NOT(ISERROR(SEARCH("미체결",B60)))</formula>
    </cfRule>
  </conditionalFormatting>
  <conditionalFormatting sqref="B60">
    <cfRule type="containsText" dxfId="159" priority="355" operator="containsText" text="완료">
      <formula>NOT(ISERROR(SEARCH("완료",B60)))</formula>
    </cfRule>
  </conditionalFormatting>
  <conditionalFormatting sqref="E56">
    <cfRule type="containsText" dxfId="158" priority="349" operator="containsText" text="공개입찰">
      <formula>NOT(ISERROR(SEARCH("공개입찰",E56)))</formula>
    </cfRule>
  </conditionalFormatting>
  <conditionalFormatting sqref="B56">
    <cfRule type="containsText" dxfId="157" priority="348" operator="containsText" text="미체결">
      <formula>NOT(ISERROR(SEARCH("미체결",B56)))</formula>
    </cfRule>
  </conditionalFormatting>
  <conditionalFormatting sqref="B56">
    <cfRule type="containsText" dxfId="156" priority="347" operator="containsText" text="미체결">
      <formula>NOT(ISERROR(SEARCH("미체결",B56)))</formula>
    </cfRule>
  </conditionalFormatting>
  <conditionalFormatting sqref="B56">
    <cfRule type="containsText" dxfId="155" priority="346" operator="containsText" text="완료">
      <formula>NOT(ISERROR(SEARCH("완료",B56)))</formula>
    </cfRule>
  </conditionalFormatting>
  <conditionalFormatting sqref="E104">
    <cfRule type="containsText" dxfId="154" priority="340" operator="containsText" text="공개입찰">
      <formula>NOT(ISERROR(SEARCH("공개입찰",E104)))</formula>
    </cfRule>
  </conditionalFormatting>
  <conditionalFormatting sqref="B104">
    <cfRule type="containsText" dxfId="153" priority="339" operator="containsText" text="미체결">
      <formula>NOT(ISERROR(SEARCH("미체결",B104)))</formula>
    </cfRule>
  </conditionalFormatting>
  <conditionalFormatting sqref="B104">
    <cfRule type="containsText" dxfId="152" priority="338" operator="containsText" text="미체결">
      <formula>NOT(ISERROR(SEARCH("미체결",B104)))</formula>
    </cfRule>
  </conditionalFormatting>
  <conditionalFormatting sqref="B104">
    <cfRule type="containsText" dxfId="151" priority="337" operator="containsText" text="완료">
      <formula>NOT(ISERROR(SEARCH("완료",B104)))</formula>
    </cfRule>
  </conditionalFormatting>
  <conditionalFormatting sqref="B98">
    <cfRule type="containsText" dxfId="150" priority="331" operator="containsText" text="미체결">
      <formula>NOT(ISERROR(SEARCH("미체결",B98)))</formula>
    </cfRule>
  </conditionalFormatting>
  <conditionalFormatting sqref="B98">
    <cfRule type="containsText" dxfId="149" priority="330" operator="containsText" text="미체결">
      <formula>NOT(ISERROR(SEARCH("미체결",B98)))</formula>
    </cfRule>
  </conditionalFormatting>
  <conditionalFormatting sqref="B98">
    <cfRule type="containsText" dxfId="148" priority="329" operator="containsText" text="완료">
      <formula>NOT(ISERROR(SEARCH("완료",B98)))</formula>
    </cfRule>
  </conditionalFormatting>
  <conditionalFormatting sqref="E98">
    <cfRule type="containsText" dxfId="147" priority="328" operator="containsText" text="공개입찰">
      <formula>NOT(ISERROR(SEARCH("공개입찰",E98)))</formula>
    </cfRule>
  </conditionalFormatting>
  <conditionalFormatting sqref="E107">
    <cfRule type="containsText" dxfId="146" priority="322" operator="containsText" text="공개입찰">
      <formula>NOT(ISERROR(SEARCH("공개입찰",E107)))</formula>
    </cfRule>
  </conditionalFormatting>
  <conditionalFormatting sqref="B107 S107">
    <cfRule type="containsText" dxfId="145" priority="321" operator="containsText" text="미체결">
      <formula>NOT(ISERROR(SEARCH("미체결",B107)))</formula>
    </cfRule>
  </conditionalFormatting>
  <conditionalFormatting sqref="B107 S107">
    <cfRule type="containsText" dxfId="144" priority="320" operator="containsText" text="미체결">
      <formula>NOT(ISERROR(SEARCH("미체결",B107)))</formula>
    </cfRule>
  </conditionalFormatting>
  <conditionalFormatting sqref="B107 S107">
    <cfRule type="containsText" dxfId="143" priority="319" operator="containsText" text="완료">
      <formula>NOT(ISERROR(SEARCH("완료",B107)))</formula>
    </cfRule>
  </conditionalFormatting>
  <conditionalFormatting sqref="B99">
    <cfRule type="containsText" dxfId="142" priority="313" operator="containsText" text="미체결">
      <formula>NOT(ISERROR(SEARCH("미체결",B99)))</formula>
    </cfRule>
  </conditionalFormatting>
  <conditionalFormatting sqref="B99">
    <cfRule type="containsText" dxfId="141" priority="312" operator="containsText" text="미체결">
      <formula>NOT(ISERROR(SEARCH("미체결",B99)))</formula>
    </cfRule>
  </conditionalFormatting>
  <conditionalFormatting sqref="B99">
    <cfRule type="containsText" dxfId="140" priority="311" operator="containsText" text="완료">
      <formula>NOT(ISERROR(SEARCH("완료",B99)))</formula>
    </cfRule>
  </conditionalFormatting>
  <conditionalFormatting sqref="E99">
    <cfRule type="containsText" dxfId="139" priority="310" operator="containsText" text="공개입찰">
      <formula>NOT(ISERROR(SEARCH("공개입찰",E99)))</formula>
    </cfRule>
  </conditionalFormatting>
  <conditionalFormatting sqref="E89">
    <cfRule type="containsText" dxfId="138" priority="304" operator="containsText" text="공개입찰">
      <formula>NOT(ISERROR(SEARCH("공개입찰",E89)))</formula>
    </cfRule>
  </conditionalFormatting>
  <conditionalFormatting sqref="B89">
    <cfRule type="containsText" dxfId="137" priority="303" operator="containsText" text="미체결">
      <formula>NOT(ISERROR(SEARCH("미체결",B89)))</formula>
    </cfRule>
  </conditionalFormatting>
  <conditionalFormatting sqref="B89 B91">
    <cfRule type="containsText" dxfId="136" priority="302" operator="containsText" text="미체결">
      <formula>NOT(ISERROR(SEARCH("미체결",B89)))</formula>
    </cfRule>
  </conditionalFormatting>
  <conditionalFormatting sqref="B89">
    <cfRule type="containsText" dxfId="135" priority="301" operator="containsText" text="완료">
      <formula>NOT(ISERROR(SEARCH("완료",B89)))</formula>
    </cfRule>
  </conditionalFormatting>
  <conditionalFormatting sqref="B100:B101">
    <cfRule type="containsText" dxfId="134" priority="295" operator="containsText" text="미체결">
      <formula>NOT(ISERROR(SEARCH("미체결",B100)))</formula>
    </cfRule>
  </conditionalFormatting>
  <conditionalFormatting sqref="B100:B101">
    <cfRule type="containsText" dxfId="133" priority="294" operator="containsText" text="미체결">
      <formula>NOT(ISERROR(SEARCH("미체결",B100)))</formula>
    </cfRule>
  </conditionalFormatting>
  <conditionalFormatting sqref="B100:B101">
    <cfRule type="containsText" dxfId="132" priority="293" operator="containsText" text="완료">
      <formula>NOT(ISERROR(SEARCH("완료",B100)))</formula>
    </cfRule>
  </conditionalFormatting>
  <conditionalFormatting sqref="E100:E101">
    <cfRule type="containsText" dxfId="131" priority="292" operator="containsText" text="공개입찰">
      <formula>NOT(ISERROR(SEARCH("공개입찰",E100)))</formula>
    </cfRule>
  </conditionalFormatting>
  <conditionalFormatting sqref="E113">
    <cfRule type="containsText" dxfId="130" priority="286" operator="containsText" text="공개입찰">
      <formula>NOT(ISERROR(SEARCH("공개입찰",E113)))</formula>
    </cfRule>
  </conditionalFormatting>
  <conditionalFormatting sqref="E113">
    <cfRule type="containsText" dxfId="129" priority="285" operator="containsText" text="공개입찰">
      <formula>NOT(ISERROR(SEARCH("공개입찰",E113)))</formula>
    </cfRule>
  </conditionalFormatting>
  <conditionalFormatting sqref="B113:B114">
    <cfRule type="containsText" dxfId="128" priority="283" operator="containsText" text="미체결">
      <formula>NOT(ISERROR(SEARCH("미체결",B113)))</formula>
    </cfRule>
  </conditionalFormatting>
  <conditionalFormatting sqref="B113:B114">
    <cfRule type="containsText" dxfId="127" priority="282" operator="containsText" text="미체결">
      <formula>NOT(ISERROR(SEARCH("미체결",B113)))</formula>
    </cfRule>
  </conditionalFormatting>
  <conditionalFormatting sqref="B113:B114">
    <cfRule type="containsText" dxfId="126" priority="281" operator="containsText" text="완료">
      <formula>NOT(ISERROR(SEARCH("완료",B113)))</formula>
    </cfRule>
  </conditionalFormatting>
  <conditionalFormatting sqref="B96:B97">
    <cfRule type="containsText" dxfId="125" priority="276" operator="containsText" text="미체결">
      <formula>NOT(ISERROR(SEARCH("미체결",B96)))</formula>
    </cfRule>
  </conditionalFormatting>
  <conditionalFormatting sqref="B96:B97">
    <cfRule type="containsText" dxfId="124" priority="275" operator="containsText" text="미체결">
      <formula>NOT(ISERROR(SEARCH("미체결",B96)))</formula>
    </cfRule>
  </conditionalFormatting>
  <conditionalFormatting sqref="B96:B97">
    <cfRule type="containsText" dxfId="123" priority="274" operator="containsText" text="완료">
      <formula>NOT(ISERROR(SEARCH("완료",B96)))</formula>
    </cfRule>
  </conditionalFormatting>
  <conditionalFormatting sqref="E96">
    <cfRule type="containsText" dxfId="122" priority="273" operator="containsText" text="공개입찰">
      <formula>NOT(ISERROR(SEARCH("공개입찰",E96)))</formula>
    </cfRule>
  </conditionalFormatting>
  <conditionalFormatting sqref="E117:E120">
    <cfRule type="containsText" dxfId="121" priority="267" operator="containsText" text="공개입찰">
      <formula>NOT(ISERROR(SEARCH("공개입찰",E117)))</formula>
    </cfRule>
  </conditionalFormatting>
  <conditionalFormatting sqref="E117:E120">
    <cfRule type="containsText" dxfId="120" priority="266" operator="containsText" text="공개입찰">
      <formula>NOT(ISERROR(SEARCH("공개입찰",E117)))</formula>
    </cfRule>
  </conditionalFormatting>
  <conditionalFormatting sqref="E71">
    <cfRule type="containsText" dxfId="119" priority="264" operator="containsText" text="공개입찰">
      <formula>NOT(ISERROR(SEARCH("공개입찰",E71)))</formula>
    </cfRule>
  </conditionalFormatting>
  <conditionalFormatting sqref="B71">
    <cfRule type="containsText" dxfId="118" priority="263" operator="containsText" text="미체결">
      <formula>NOT(ISERROR(SEARCH("미체결",B71)))</formula>
    </cfRule>
  </conditionalFormatting>
  <conditionalFormatting sqref="B71">
    <cfRule type="containsText" dxfId="117" priority="262" operator="containsText" text="미체결">
      <formula>NOT(ISERROR(SEARCH("미체결",B71)))</formula>
    </cfRule>
  </conditionalFormatting>
  <conditionalFormatting sqref="B71">
    <cfRule type="containsText" dxfId="116" priority="261" operator="containsText" text="완료">
      <formula>NOT(ISERROR(SEARCH("완료",B71)))</formula>
    </cfRule>
  </conditionalFormatting>
  <conditionalFormatting sqref="E97">
    <cfRule type="containsText" dxfId="115" priority="255" operator="containsText" text="공개입찰">
      <formula>NOT(ISERROR(SEARCH("공개입찰",E97)))</formula>
    </cfRule>
  </conditionalFormatting>
  <conditionalFormatting sqref="E110">
    <cfRule type="containsText" dxfId="114" priority="249" operator="containsText" text="공개입찰">
      <formula>NOT(ISERROR(SEARCH("공개입찰",E110)))</formula>
    </cfRule>
  </conditionalFormatting>
  <conditionalFormatting sqref="E110">
    <cfRule type="containsText" dxfId="113" priority="248" operator="containsText" text="공개입찰">
      <formula>NOT(ISERROR(SEARCH("공개입찰",E110)))</formula>
    </cfRule>
  </conditionalFormatting>
  <conditionalFormatting sqref="B110">
    <cfRule type="containsText" dxfId="112" priority="246" operator="containsText" text="미체결">
      <formula>NOT(ISERROR(SEARCH("미체결",B110)))</formula>
    </cfRule>
  </conditionalFormatting>
  <conditionalFormatting sqref="B110">
    <cfRule type="containsText" dxfId="111" priority="245" operator="containsText" text="미체결">
      <formula>NOT(ISERROR(SEARCH("미체결",B110)))</formula>
    </cfRule>
  </conditionalFormatting>
  <conditionalFormatting sqref="B110">
    <cfRule type="containsText" dxfId="110" priority="244" operator="containsText" text="완료">
      <formula>NOT(ISERROR(SEARCH("완료",B110)))</formula>
    </cfRule>
  </conditionalFormatting>
  <conditionalFormatting sqref="E69">
    <cfRule type="containsText" dxfId="109" priority="239" operator="containsText" text="공개입찰">
      <formula>NOT(ISERROR(SEARCH("공개입찰",E69)))</formula>
    </cfRule>
  </conditionalFormatting>
  <conditionalFormatting sqref="B69">
    <cfRule type="containsText" dxfId="108" priority="238" operator="containsText" text="미체결">
      <formula>NOT(ISERROR(SEARCH("미체결",B69)))</formula>
    </cfRule>
  </conditionalFormatting>
  <conditionalFormatting sqref="B69">
    <cfRule type="containsText" dxfId="107" priority="237" operator="containsText" text="미체결">
      <formula>NOT(ISERROR(SEARCH("미체결",B69)))</formula>
    </cfRule>
  </conditionalFormatting>
  <conditionalFormatting sqref="B69">
    <cfRule type="containsText" dxfId="106" priority="236" operator="containsText" text="완료">
      <formula>NOT(ISERROR(SEARCH("완료",B69)))</formula>
    </cfRule>
  </conditionalFormatting>
  <conditionalFormatting sqref="E109">
    <cfRule type="containsText" dxfId="105" priority="230" operator="containsText" text="공개입찰">
      <formula>NOT(ISERROR(SEARCH("공개입찰",E109)))</formula>
    </cfRule>
  </conditionalFormatting>
  <conditionalFormatting sqref="E109">
    <cfRule type="containsText" dxfId="104" priority="229" operator="containsText" text="공개입찰">
      <formula>NOT(ISERROR(SEARCH("공개입찰",E109)))</formula>
    </cfRule>
  </conditionalFormatting>
  <conditionalFormatting sqref="B109">
    <cfRule type="containsText" dxfId="103" priority="227" operator="containsText" text="미체결">
      <formula>NOT(ISERROR(SEARCH("미체결",B109)))</formula>
    </cfRule>
  </conditionalFormatting>
  <conditionalFormatting sqref="B109">
    <cfRule type="containsText" dxfId="102" priority="226" operator="containsText" text="미체결">
      <formula>NOT(ISERROR(SEARCH("미체결",B109)))</formula>
    </cfRule>
  </conditionalFormatting>
  <conditionalFormatting sqref="B109">
    <cfRule type="containsText" dxfId="101" priority="225" operator="containsText" text="완료">
      <formula>NOT(ISERROR(SEARCH("완료",B109)))</formula>
    </cfRule>
  </conditionalFormatting>
  <conditionalFormatting sqref="E90">
    <cfRule type="containsText" dxfId="100" priority="220" operator="containsText" text="공개입찰">
      <formula>NOT(ISERROR(SEARCH("공개입찰",E90)))</formula>
    </cfRule>
  </conditionalFormatting>
  <conditionalFormatting sqref="B90">
    <cfRule type="containsText" dxfId="99" priority="219" operator="containsText" text="미체결">
      <formula>NOT(ISERROR(SEARCH("미체결",B90)))</formula>
    </cfRule>
  </conditionalFormatting>
  <conditionalFormatting sqref="B90">
    <cfRule type="containsText" dxfId="98" priority="218" operator="containsText" text="미체결">
      <formula>NOT(ISERROR(SEARCH("미체결",B90)))</formula>
    </cfRule>
  </conditionalFormatting>
  <conditionalFormatting sqref="B90">
    <cfRule type="containsText" dxfId="97" priority="217" operator="containsText" text="완료">
      <formula>NOT(ISERROR(SEARCH("완료",B90)))</formula>
    </cfRule>
  </conditionalFormatting>
  <conditionalFormatting sqref="E105">
    <cfRule type="containsText" dxfId="96" priority="211" operator="containsText" text="공개입찰">
      <formula>NOT(ISERROR(SEARCH("공개입찰",E105)))</formula>
    </cfRule>
  </conditionalFormatting>
  <conditionalFormatting sqref="B105:B106">
    <cfRule type="containsText" dxfId="95" priority="210" operator="containsText" text="미체결">
      <formula>NOT(ISERROR(SEARCH("미체결",B105)))</formula>
    </cfRule>
  </conditionalFormatting>
  <conditionalFormatting sqref="B105:B106">
    <cfRule type="containsText" dxfId="94" priority="209" operator="containsText" text="미체결">
      <formula>NOT(ISERROR(SEARCH("미체결",B105)))</formula>
    </cfRule>
  </conditionalFormatting>
  <conditionalFormatting sqref="B105:B106">
    <cfRule type="containsText" dxfId="93" priority="208" operator="containsText" text="완료">
      <formula>NOT(ISERROR(SEARCH("완료",B105)))</formula>
    </cfRule>
  </conditionalFormatting>
  <conditionalFormatting sqref="E116">
    <cfRule type="containsText" dxfId="92" priority="202" operator="containsText" text="공개입찰">
      <formula>NOT(ISERROR(SEARCH("공개입찰",E116)))</formula>
    </cfRule>
  </conditionalFormatting>
  <conditionalFormatting sqref="E116">
    <cfRule type="containsText" dxfId="91" priority="201" operator="containsText" text="공개입찰">
      <formula>NOT(ISERROR(SEARCH("공개입찰",E116)))</formula>
    </cfRule>
  </conditionalFormatting>
  <conditionalFormatting sqref="B116">
    <cfRule type="containsText" dxfId="90" priority="199" operator="containsText" text="미체결">
      <formula>NOT(ISERROR(SEARCH("미체결",B116)))</formula>
    </cfRule>
  </conditionalFormatting>
  <conditionalFormatting sqref="B116">
    <cfRule type="containsText" dxfId="89" priority="198" operator="containsText" text="미체결">
      <formula>NOT(ISERROR(SEARCH("미체결",B116)))</formula>
    </cfRule>
  </conditionalFormatting>
  <conditionalFormatting sqref="B116">
    <cfRule type="containsText" dxfId="88" priority="197" operator="containsText" text="완료">
      <formula>NOT(ISERROR(SEARCH("완료",B116)))</formula>
    </cfRule>
  </conditionalFormatting>
  <conditionalFormatting sqref="E73">
    <cfRule type="containsText" dxfId="87" priority="192" operator="containsText" text="공개입찰">
      <formula>NOT(ISERROR(SEARCH("공개입찰",E73)))</formula>
    </cfRule>
  </conditionalFormatting>
  <conditionalFormatting sqref="B73">
    <cfRule type="containsText" dxfId="86" priority="191" operator="containsText" text="미체결">
      <formula>NOT(ISERROR(SEARCH("미체결",B73)))</formula>
    </cfRule>
  </conditionalFormatting>
  <conditionalFormatting sqref="B73">
    <cfRule type="containsText" dxfId="85" priority="190" operator="containsText" text="미체결">
      <formula>NOT(ISERROR(SEARCH("미체결",B73)))</formula>
    </cfRule>
  </conditionalFormatting>
  <conditionalFormatting sqref="B73">
    <cfRule type="containsText" dxfId="84" priority="189" operator="containsText" text="완료">
      <formula>NOT(ISERROR(SEARCH("완료",B73)))</formula>
    </cfRule>
  </conditionalFormatting>
  <conditionalFormatting sqref="E68">
    <cfRule type="containsText" dxfId="83" priority="183" operator="containsText" text="공개입찰">
      <formula>NOT(ISERROR(SEARCH("공개입찰",E68)))</formula>
    </cfRule>
  </conditionalFormatting>
  <conditionalFormatting sqref="B68">
    <cfRule type="containsText" dxfId="82" priority="182" operator="containsText" text="미체결">
      <formula>NOT(ISERROR(SEARCH("미체결",B68)))</formula>
    </cfRule>
  </conditionalFormatting>
  <conditionalFormatting sqref="B68">
    <cfRule type="containsText" dxfId="81" priority="181" operator="containsText" text="미체결">
      <formula>NOT(ISERROR(SEARCH("미체결",B68)))</formula>
    </cfRule>
  </conditionalFormatting>
  <conditionalFormatting sqref="B68">
    <cfRule type="containsText" dxfId="80" priority="180" operator="containsText" text="완료">
      <formula>NOT(ISERROR(SEARCH("완료",B68)))</formula>
    </cfRule>
  </conditionalFormatting>
  <conditionalFormatting sqref="E53">
    <cfRule type="containsText" dxfId="79" priority="174" operator="containsText" text="공개입찰">
      <formula>NOT(ISERROR(SEARCH("공개입찰",E53)))</formula>
    </cfRule>
  </conditionalFormatting>
  <conditionalFormatting sqref="B53">
    <cfRule type="containsText" dxfId="78" priority="173" operator="containsText" text="미체결">
      <formula>NOT(ISERROR(SEARCH("미체결",B53)))</formula>
    </cfRule>
  </conditionalFormatting>
  <conditionalFormatting sqref="B53">
    <cfRule type="containsText" dxfId="77" priority="172" operator="containsText" text="미체결">
      <formula>NOT(ISERROR(SEARCH("미체결",B53)))</formula>
    </cfRule>
  </conditionalFormatting>
  <conditionalFormatting sqref="B53">
    <cfRule type="containsText" dxfId="76" priority="171" operator="containsText" text="완료">
      <formula>NOT(ISERROR(SEARCH("완료",B53)))</formula>
    </cfRule>
  </conditionalFormatting>
  <conditionalFormatting sqref="E121">
    <cfRule type="containsText" dxfId="75" priority="169" operator="containsText" text="공개입찰">
      <formula>NOT(ISERROR(SEARCH("공개입찰",E121)))</formula>
    </cfRule>
  </conditionalFormatting>
  <conditionalFormatting sqref="E121">
    <cfRule type="containsText" dxfId="74" priority="168" operator="containsText" text="공개입찰">
      <formula>NOT(ISERROR(SEARCH("공개입찰",E121)))</formula>
    </cfRule>
  </conditionalFormatting>
  <conditionalFormatting sqref="B121:B122">
    <cfRule type="containsText" dxfId="73" priority="166" operator="containsText" text="미체결">
      <formula>NOT(ISERROR(SEARCH("미체결",B121)))</formula>
    </cfRule>
  </conditionalFormatting>
  <conditionalFormatting sqref="B121:B122">
    <cfRule type="containsText" dxfId="72" priority="165" operator="containsText" text="미체결">
      <formula>NOT(ISERROR(SEARCH("미체결",B121)))</formula>
    </cfRule>
  </conditionalFormatting>
  <conditionalFormatting sqref="B121:B122">
    <cfRule type="containsText" dxfId="71" priority="164" operator="containsText" text="완료">
      <formula>NOT(ISERROR(SEARCH("완료",B121)))</formula>
    </cfRule>
  </conditionalFormatting>
  <conditionalFormatting sqref="E115">
    <cfRule type="containsText" dxfId="70" priority="159" operator="containsText" text="공개입찰">
      <formula>NOT(ISERROR(SEARCH("공개입찰",E115)))</formula>
    </cfRule>
  </conditionalFormatting>
  <conditionalFormatting sqref="E115">
    <cfRule type="containsText" dxfId="69" priority="158" operator="containsText" text="공개입찰">
      <formula>NOT(ISERROR(SEARCH("공개입찰",E115)))</formula>
    </cfRule>
  </conditionalFormatting>
  <conditionalFormatting sqref="B115">
    <cfRule type="containsText" dxfId="68" priority="156" operator="containsText" text="미체결">
      <formula>NOT(ISERROR(SEARCH("미체결",B115)))</formula>
    </cfRule>
  </conditionalFormatting>
  <conditionalFormatting sqref="B115">
    <cfRule type="containsText" dxfId="67" priority="155" operator="containsText" text="미체결">
      <formula>NOT(ISERROR(SEARCH("미체결",B115)))</formula>
    </cfRule>
  </conditionalFormatting>
  <conditionalFormatting sqref="B115">
    <cfRule type="containsText" dxfId="66" priority="154" operator="containsText" text="완료">
      <formula>NOT(ISERROR(SEARCH("완료",B115)))</formula>
    </cfRule>
  </conditionalFormatting>
  <conditionalFormatting sqref="E70">
    <cfRule type="containsText" dxfId="65" priority="149" operator="containsText" text="공개입찰">
      <formula>NOT(ISERROR(SEARCH("공개입찰",E70)))</formula>
    </cfRule>
  </conditionalFormatting>
  <conditionalFormatting sqref="B70">
    <cfRule type="containsText" dxfId="64" priority="148" operator="containsText" text="미체결">
      <formula>NOT(ISERROR(SEARCH("미체결",B70)))</formula>
    </cfRule>
  </conditionalFormatting>
  <conditionalFormatting sqref="B70">
    <cfRule type="containsText" dxfId="63" priority="147" operator="containsText" text="미체결">
      <formula>NOT(ISERROR(SEARCH("미체결",B70)))</formula>
    </cfRule>
  </conditionalFormatting>
  <conditionalFormatting sqref="B70">
    <cfRule type="containsText" dxfId="62" priority="146" operator="containsText" text="완료">
      <formula>NOT(ISERROR(SEARCH("완료",B70)))</formula>
    </cfRule>
  </conditionalFormatting>
  <conditionalFormatting sqref="E124">
    <cfRule type="containsText" dxfId="61" priority="140" operator="containsText" text="공개입찰">
      <formula>NOT(ISERROR(SEARCH("공개입찰",E124)))</formula>
    </cfRule>
  </conditionalFormatting>
  <conditionalFormatting sqref="E124">
    <cfRule type="containsText" dxfId="60" priority="139" operator="containsText" text="공개입찰">
      <formula>NOT(ISERROR(SEARCH("공개입찰",E124)))</formula>
    </cfRule>
  </conditionalFormatting>
  <conditionalFormatting sqref="B124">
    <cfRule type="containsText" dxfId="59" priority="137" operator="containsText" text="미체결">
      <formula>NOT(ISERROR(SEARCH("미체결",B124)))</formula>
    </cfRule>
  </conditionalFormatting>
  <conditionalFormatting sqref="B124">
    <cfRule type="containsText" dxfId="58" priority="136" operator="containsText" text="미체결">
      <formula>NOT(ISERROR(SEARCH("미체결",B124)))</formula>
    </cfRule>
  </conditionalFormatting>
  <conditionalFormatting sqref="B124">
    <cfRule type="containsText" dxfId="57" priority="135" operator="containsText" text="완료">
      <formula>NOT(ISERROR(SEARCH("완료",B124)))</formula>
    </cfRule>
  </conditionalFormatting>
  <conditionalFormatting sqref="E122">
    <cfRule type="containsText" dxfId="56" priority="130" operator="containsText" text="공개입찰">
      <formula>NOT(ISERROR(SEARCH("공개입찰",E122)))</formula>
    </cfRule>
  </conditionalFormatting>
  <conditionalFormatting sqref="E122">
    <cfRule type="containsText" dxfId="55" priority="129" operator="containsText" text="공개입찰">
      <formula>NOT(ISERROR(SEARCH("공개입찰",E122)))</formula>
    </cfRule>
  </conditionalFormatting>
  <conditionalFormatting sqref="B123">
    <cfRule type="containsText" dxfId="54" priority="123" operator="containsText" text="미체결">
      <formula>NOT(ISERROR(SEARCH("미체결",B123)))</formula>
    </cfRule>
  </conditionalFormatting>
  <conditionalFormatting sqref="B123">
    <cfRule type="containsText" dxfId="53" priority="122" operator="containsText" text="미체결">
      <formula>NOT(ISERROR(SEARCH("미체결",B123)))</formula>
    </cfRule>
  </conditionalFormatting>
  <conditionalFormatting sqref="B123">
    <cfRule type="containsText" dxfId="52" priority="121" operator="containsText" text="완료">
      <formula>NOT(ISERROR(SEARCH("완료",B123)))</formula>
    </cfRule>
  </conditionalFormatting>
  <conditionalFormatting sqref="E123">
    <cfRule type="containsText" dxfId="51" priority="120" operator="containsText" text="공개입찰">
      <formula>NOT(ISERROR(SEARCH("공개입찰",E123)))</formula>
    </cfRule>
  </conditionalFormatting>
  <conditionalFormatting sqref="E123">
    <cfRule type="containsText" dxfId="50" priority="119" operator="containsText" text="공개입찰">
      <formula>NOT(ISERROR(SEARCH("공개입찰",E123)))</formula>
    </cfRule>
  </conditionalFormatting>
  <conditionalFormatting sqref="E72">
    <cfRule type="containsText" dxfId="49" priority="109" operator="containsText" text="공개입찰">
      <formula>NOT(ISERROR(SEARCH("공개입찰",E72)))</formula>
    </cfRule>
  </conditionalFormatting>
  <conditionalFormatting sqref="B72">
    <cfRule type="containsText" dxfId="48" priority="108" operator="containsText" text="미체결">
      <formula>NOT(ISERROR(SEARCH("미체결",B72)))</formula>
    </cfRule>
  </conditionalFormatting>
  <conditionalFormatting sqref="B72">
    <cfRule type="containsText" dxfId="47" priority="107" operator="containsText" text="미체결">
      <formula>NOT(ISERROR(SEARCH("미체결",B72)))</formula>
    </cfRule>
  </conditionalFormatting>
  <conditionalFormatting sqref="B72">
    <cfRule type="containsText" dxfId="46" priority="106" operator="containsText" text="완료">
      <formula>NOT(ISERROR(SEARCH("완료",B72)))</formula>
    </cfRule>
  </conditionalFormatting>
  <conditionalFormatting sqref="E125">
    <cfRule type="containsText" dxfId="45" priority="100" operator="containsText" text="공개입찰">
      <formula>NOT(ISERROR(SEARCH("공개입찰",E125)))</formula>
    </cfRule>
  </conditionalFormatting>
  <conditionalFormatting sqref="E125">
    <cfRule type="containsText" dxfId="44" priority="99" operator="containsText" text="공개입찰">
      <formula>NOT(ISERROR(SEARCH("공개입찰",E125)))</formula>
    </cfRule>
  </conditionalFormatting>
  <conditionalFormatting sqref="B125">
    <cfRule type="containsText" dxfId="43" priority="97" operator="containsText" text="미체결">
      <formula>NOT(ISERROR(SEARCH("미체결",B125)))</formula>
    </cfRule>
  </conditionalFormatting>
  <conditionalFormatting sqref="B125">
    <cfRule type="containsText" dxfId="42" priority="96" operator="containsText" text="미체결">
      <formula>NOT(ISERROR(SEARCH("미체결",B125)))</formula>
    </cfRule>
  </conditionalFormatting>
  <conditionalFormatting sqref="B125">
    <cfRule type="containsText" dxfId="41" priority="95" operator="containsText" text="완료">
      <formula>NOT(ISERROR(SEARCH("완료",B125)))</formula>
    </cfRule>
  </conditionalFormatting>
  <conditionalFormatting sqref="B126">
    <cfRule type="containsText" dxfId="40" priority="90" operator="containsText" text="미체결">
      <formula>NOT(ISERROR(SEARCH("미체결",B126)))</formula>
    </cfRule>
  </conditionalFormatting>
  <conditionalFormatting sqref="B126">
    <cfRule type="containsText" dxfId="39" priority="89" operator="containsText" text="미체결">
      <formula>NOT(ISERROR(SEARCH("미체결",B126)))</formula>
    </cfRule>
  </conditionalFormatting>
  <conditionalFormatting sqref="B126">
    <cfRule type="containsText" dxfId="38" priority="88" operator="containsText" text="완료">
      <formula>NOT(ISERROR(SEARCH("완료",B126)))</formula>
    </cfRule>
  </conditionalFormatting>
  <conditionalFormatting sqref="E126:E128 E131:E132 E135:E137">
    <cfRule type="containsText" dxfId="37" priority="87" operator="containsText" text="공개입찰">
      <formula>NOT(ISERROR(SEARCH("공개입찰",E126)))</formula>
    </cfRule>
  </conditionalFormatting>
  <conditionalFormatting sqref="E126:E128 E131:E132 E135:E137">
    <cfRule type="containsText" dxfId="36" priority="86" operator="containsText" text="공개입찰">
      <formula>NOT(ISERROR(SEARCH("공개입찰",E126)))</formula>
    </cfRule>
  </conditionalFormatting>
  <conditionalFormatting sqref="E114">
    <cfRule type="containsText" dxfId="35" priority="80" operator="containsText" text="공개입찰">
      <formula>NOT(ISERROR(SEARCH("공개입찰",E114)))</formula>
    </cfRule>
  </conditionalFormatting>
  <conditionalFormatting sqref="E114">
    <cfRule type="containsText" dxfId="34" priority="79" operator="containsText" text="공개입찰">
      <formula>NOT(ISERROR(SEARCH("공개입찰",E114)))</formula>
    </cfRule>
  </conditionalFormatting>
  <conditionalFormatting sqref="B88">
    <cfRule type="containsText" dxfId="33" priority="73" operator="containsText" text="미체결">
      <formula>NOT(ISERROR(SEARCH("미체결",B88)))</formula>
    </cfRule>
  </conditionalFormatting>
  <conditionalFormatting sqref="B88">
    <cfRule type="containsText" dxfId="32" priority="72" operator="containsText" text="미체결">
      <formula>NOT(ISERROR(SEARCH("미체결",B88)))</formula>
    </cfRule>
  </conditionalFormatting>
  <conditionalFormatting sqref="B88">
    <cfRule type="containsText" dxfId="31" priority="71" operator="containsText" text="완료">
      <formula>NOT(ISERROR(SEARCH("완료",B88)))</formula>
    </cfRule>
  </conditionalFormatting>
  <conditionalFormatting sqref="E88">
    <cfRule type="containsText" dxfId="30" priority="70" operator="containsText" text="공개입찰">
      <formula>NOT(ISERROR(SEARCH("공개입찰",E88)))</formula>
    </cfRule>
  </conditionalFormatting>
  <conditionalFormatting sqref="E133">
    <cfRule type="containsText" dxfId="29" priority="56" operator="containsText" text="공개입찰">
      <formula>NOT(ISERROR(SEARCH("공개입찰",E133)))</formula>
    </cfRule>
  </conditionalFormatting>
  <conditionalFormatting sqref="E133">
    <cfRule type="containsText" dxfId="28" priority="55" operator="containsText" text="공개입찰">
      <formula>NOT(ISERROR(SEARCH("공개입찰",E133)))</formula>
    </cfRule>
  </conditionalFormatting>
  <conditionalFormatting sqref="B133">
    <cfRule type="containsText" dxfId="27" priority="53" operator="containsText" text="미체결">
      <formula>NOT(ISERROR(SEARCH("미체결",B133)))</formula>
    </cfRule>
  </conditionalFormatting>
  <conditionalFormatting sqref="B133">
    <cfRule type="containsText" dxfId="26" priority="52" operator="containsText" text="미체결">
      <formula>NOT(ISERROR(SEARCH("미체결",B133)))</formula>
    </cfRule>
  </conditionalFormatting>
  <conditionalFormatting sqref="B133">
    <cfRule type="containsText" dxfId="25" priority="51" operator="containsText" text="완료">
      <formula>NOT(ISERROR(SEARCH("완료",B133)))</formula>
    </cfRule>
  </conditionalFormatting>
  <conditionalFormatting sqref="E134">
    <cfRule type="containsText" dxfId="24" priority="46" operator="containsText" text="공개입찰">
      <formula>NOT(ISERROR(SEARCH("공개입찰",E134)))</formula>
    </cfRule>
  </conditionalFormatting>
  <conditionalFormatting sqref="E134">
    <cfRule type="containsText" dxfId="23" priority="45" operator="containsText" text="공개입찰">
      <formula>NOT(ISERROR(SEARCH("공개입찰",E134)))</formula>
    </cfRule>
  </conditionalFormatting>
  <conditionalFormatting sqref="B134">
    <cfRule type="containsText" dxfId="22" priority="43" operator="containsText" text="미체결">
      <formula>NOT(ISERROR(SEARCH("미체결",B134)))</formula>
    </cfRule>
  </conditionalFormatting>
  <conditionalFormatting sqref="B134">
    <cfRule type="containsText" dxfId="21" priority="42" operator="containsText" text="미체결">
      <formula>NOT(ISERROR(SEARCH("미체결",B134)))</formula>
    </cfRule>
  </conditionalFormatting>
  <conditionalFormatting sqref="B134">
    <cfRule type="containsText" dxfId="20" priority="41" operator="containsText" text="완료">
      <formula>NOT(ISERROR(SEARCH("완료",B134)))</formula>
    </cfRule>
  </conditionalFormatting>
  <conditionalFormatting sqref="B130">
    <cfRule type="containsText" dxfId="19" priority="36" operator="containsText" text="미체결">
      <formula>NOT(ISERROR(SEARCH("미체결",B130)))</formula>
    </cfRule>
  </conditionalFormatting>
  <conditionalFormatting sqref="B130">
    <cfRule type="containsText" dxfId="18" priority="35" operator="containsText" text="미체결">
      <formula>NOT(ISERROR(SEARCH("미체결",B130)))</formula>
    </cfRule>
  </conditionalFormatting>
  <conditionalFormatting sqref="B130">
    <cfRule type="containsText" dxfId="17" priority="34" operator="containsText" text="완료">
      <formula>NOT(ISERROR(SEARCH("완료",B130)))</formula>
    </cfRule>
  </conditionalFormatting>
  <conditionalFormatting sqref="E130">
    <cfRule type="containsText" dxfId="16" priority="33" operator="containsText" text="공개입찰">
      <formula>NOT(ISERROR(SEARCH("공개입찰",E130)))</formula>
    </cfRule>
  </conditionalFormatting>
  <conditionalFormatting sqref="E130">
    <cfRule type="containsText" dxfId="15" priority="32" operator="containsText" text="공개입찰">
      <formula>NOT(ISERROR(SEARCH("공개입찰",E130)))</formula>
    </cfRule>
  </conditionalFormatting>
  <conditionalFormatting sqref="B129">
    <cfRule type="containsText" dxfId="14" priority="26" operator="containsText" text="미체결">
      <formula>NOT(ISERROR(SEARCH("미체결",B129)))</formula>
    </cfRule>
  </conditionalFormatting>
  <conditionalFormatting sqref="B129">
    <cfRule type="containsText" dxfId="13" priority="25" operator="containsText" text="미체결">
      <formula>NOT(ISERROR(SEARCH("미체결",B129)))</formula>
    </cfRule>
  </conditionalFormatting>
  <conditionalFormatting sqref="B129">
    <cfRule type="containsText" dxfId="12" priority="24" operator="containsText" text="완료">
      <formula>NOT(ISERROR(SEARCH("완료",B129)))</formula>
    </cfRule>
  </conditionalFormatting>
  <conditionalFormatting sqref="E129">
    <cfRule type="containsText" dxfId="11" priority="23" operator="containsText" text="공개입찰">
      <formula>NOT(ISERROR(SEARCH("공개입찰",E129)))</formula>
    </cfRule>
  </conditionalFormatting>
  <conditionalFormatting sqref="E129">
    <cfRule type="containsText" dxfId="10" priority="22" operator="containsText" text="공개입찰">
      <formula>NOT(ISERROR(SEARCH("공개입찰",E129)))</formula>
    </cfRule>
  </conditionalFormatting>
  <conditionalFormatting sqref="E111">
    <cfRule type="containsText" dxfId="9" priority="16" operator="containsText" text="공개입찰">
      <formula>NOT(ISERROR(SEARCH("공개입찰",E111)))</formula>
    </cfRule>
  </conditionalFormatting>
  <conditionalFormatting sqref="E111">
    <cfRule type="containsText" dxfId="8" priority="15" operator="containsText" text="공개입찰">
      <formula>NOT(ISERROR(SEARCH("공개입찰",E111)))</formula>
    </cfRule>
  </conditionalFormatting>
  <conditionalFormatting sqref="B111">
    <cfRule type="containsText" dxfId="7" priority="13" operator="containsText" text="미체결">
      <formula>NOT(ISERROR(SEARCH("미체결",B111)))</formula>
    </cfRule>
  </conditionalFormatting>
  <conditionalFormatting sqref="B111">
    <cfRule type="containsText" dxfId="6" priority="12" operator="containsText" text="미체결">
      <formula>NOT(ISERROR(SEARCH("미체결",B111)))</formula>
    </cfRule>
  </conditionalFormatting>
  <conditionalFormatting sqref="B111">
    <cfRule type="containsText" dxfId="5" priority="11" operator="containsText" text="완료">
      <formula>NOT(ISERROR(SEARCH("완료",B111)))</formula>
    </cfRule>
  </conditionalFormatting>
  <conditionalFormatting sqref="E112">
    <cfRule type="containsText" dxfId="4" priority="10" operator="containsText" text="공개입찰">
      <formula>NOT(ISERROR(SEARCH("공개입찰",E112)))</formula>
    </cfRule>
  </conditionalFormatting>
  <conditionalFormatting sqref="E112">
    <cfRule type="containsText" dxfId="3" priority="9" operator="containsText" text="공개입찰">
      <formula>NOT(ISERROR(SEARCH("공개입찰",E112)))</formula>
    </cfRule>
  </conditionalFormatting>
  <conditionalFormatting sqref="B112">
    <cfRule type="containsText" dxfId="2" priority="7" operator="containsText" text="미체결">
      <formula>NOT(ISERROR(SEARCH("미체결",B112)))</formula>
    </cfRule>
  </conditionalFormatting>
  <conditionalFormatting sqref="B112">
    <cfRule type="containsText" dxfId="1" priority="6" operator="containsText" text="미체결">
      <formula>NOT(ISERROR(SEARCH("미체결",B112)))</formula>
    </cfRule>
  </conditionalFormatting>
  <conditionalFormatting sqref="B112">
    <cfRule type="containsText" dxfId="0" priority="5" operator="containsText" text="완료">
      <formula>NOT(ISERROR(SEARCH("완료",B112)))</formula>
    </cfRule>
  </conditionalFormatting>
  <dataValidations count="1">
    <dataValidation type="list" allowBlank="1" showInputMessage="1" showErrorMessage="1" sqref="Q5:Q214" xr:uid="{00000000-0002-0000-0B00-000000000000}">
      <formula1>$Q$218:$Q$221</formula1>
    </dataValidation>
  </dataValidations>
  <pageMargins left="0.70866141732283472" right="0.70866141732283472" top="0.74803149606299213" bottom="0.74803149606299213" header="0.31496062992125984" footer="0.31496062992125984"/>
  <pageSetup paperSize="9" scale="27"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theme="0" tint="-0.499984740745262"/>
  </sheetPr>
  <dimension ref="A1:W328"/>
  <sheetViews>
    <sheetView zoomScale="85" zoomScaleNormal="85" workbookViewId="0">
      <pane xSplit="5" ySplit="8" topLeftCell="F45" activePane="bottomRight" state="frozen"/>
      <selection activeCell="I138" sqref="I138"/>
      <selection pane="topRight" activeCell="I138" sqref="I138"/>
      <selection pane="bottomLeft" activeCell="I138" sqref="I138"/>
      <selection pane="bottomRight" activeCell="I138" sqref="I138"/>
    </sheetView>
  </sheetViews>
  <sheetFormatPr defaultRowHeight="18" customHeight="1" outlineLevelRow="1" outlineLevelCol="1"/>
  <cols>
    <col min="1" max="1" width="11.75" style="43" customWidth="1"/>
    <col min="2" max="4" width="8.75" style="43" customWidth="1" outlineLevel="1"/>
    <col min="5" max="5" width="16.125" style="43" customWidth="1" outlineLevel="1"/>
    <col min="6" max="6" width="18.75" style="43" customWidth="1" outlineLevel="1"/>
    <col min="7" max="7" width="15.125" style="43" customWidth="1" outlineLevel="1"/>
    <col min="8" max="8" width="20.875" style="43" customWidth="1" outlineLevel="1"/>
    <col min="9" max="9" width="17.875" style="43" customWidth="1" outlineLevel="1"/>
    <col min="10" max="10" width="72.5" style="43" customWidth="1"/>
    <col min="11" max="11" width="13.625" style="43" customWidth="1"/>
    <col min="12" max="13" width="12.625" style="43" customWidth="1"/>
    <col min="14" max="14" width="19.125" style="43" customWidth="1"/>
    <col min="15" max="15" width="12.125" style="43" customWidth="1"/>
    <col min="16" max="16" width="11.5" style="43" hidden="1" customWidth="1" outlineLevel="1"/>
    <col min="17" max="17" width="13.875" style="43" customWidth="1" collapsed="1"/>
    <col min="18" max="18" width="16.875" style="43" hidden="1" customWidth="1"/>
    <col min="19" max="19" width="33.25" style="43" customWidth="1"/>
    <col min="20" max="20" width="83.5" style="43" hidden="1" customWidth="1" outlineLevel="1"/>
    <col min="21" max="21" width="83.375" style="44" customWidth="1" collapsed="1"/>
    <col min="22" max="22" width="9" style="43"/>
    <col min="23" max="23" width="106.625" style="43" customWidth="1"/>
    <col min="24" max="16384" width="9" style="43"/>
  </cols>
  <sheetData>
    <row r="1" spans="1:23" s="36" customFormat="1" ht="64.5" customHeight="1" outlineLevel="1">
      <c r="A1" s="1013" t="s">
        <v>956</v>
      </c>
      <c r="B1" s="1013"/>
      <c r="C1" s="1013"/>
      <c r="D1" s="1013"/>
      <c r="E1" s="1013"/>
      <c r="F1" s="1013"/>
      <c r="G1" s="1013"/>
      <c r="H1" s="1013"/>
      <c r="I1" s="1013"/>
      <c r="J1" s="1013"/>
      <c r="K1" s="1013"/>
      <c r="L1" s="1013"/>
      <c r="M1" s="1013"/>
      <c r="N1" s="1013"/>
      <c r="O1" s="1013"/>
      <c r="P1" s="1013"/>
      <c r="Q1" s="1013"/>
      <c r="R1" s="1013"/>
      <c r="S1" s="1013"/>
      <c r="T1" s="1013"/>
      <c r="U1" s="1013"/>
    </row>
    <row r="2" spans="1:23" s="37" customFormat="1" ht="23.25" customHeight="1" outlineLevel="1">
      <c r="A2" s="1012"/>
      <c r="B2" s="1012"/>
      <c r="C2" s="1012"/>
      <c r="D2" s="1012"/>
      <c r="E2" s="1012"/>
      <c r="F2" s="1012"/>
      <c r="G2" s="1012"/>
      <c r="H2" s="1012"/>
      <c r="I2" s="1012"/>
      <c r="J2" s="1012"/>
      <c r="U2" s="38"/>
    </row>
    <row r="3" spans="1:23" s="37" customFormat="1" ht="23.25" customHeight="1" outlineLevel="1">
      <c r="A3" s="98"/>
      <c r="B3" s="98"/>
      <c r="C3" s="98"/>
      <c r="D3" s="98"/>
      <c r="E3" s="98"/>
      <c r="F3" s="98"/>
      <c r="G3" s="98"/>
      <c r="H3" s="98"/>
      <c r="I3" s="98"/>
      <c r="J3" s="98"/>
      <c r="U3" s="98"/>
    </row>
    <row r="4" spans="1:23" s="37" customFormat="1" ht="23.25" customHeight="1" outlineLevel="1" thickBot="1">
      <c r="A4" s="98"/>
      <c r="B4" s="98"/>
      <c r="C4" s="98"/>
      <c r="D4" s="98"/>
      <c r="E4" s="98"/>
      <c r="F4" s="98"/>
      <c r="G4" s="98"/>
      <c r="H4" s="98"/>
      <c r="I4" s="98"/>
      <c r="J4" s="98"/>
      <c r="U4" s="98"/>
    </row>
    <row r="5" spans="1:23" s="37" customFormat="1" ht="23.25" customHeight="1" outlineLevel="1" thickBot="1">
      <c r="A5" s="98"/>
      <c r="B5" s="98"/>
      <c r="C5" s="98"/>
      <c r="D5" s="98"/>
      <c r="E5" s="98"/>
      <c r="F5" s="98"/>
      <c r="G5" s="98"/>
      <c r="H5" s="98"/>
      <c r="I5" s="98"/>
      <c r="J5" s="98"/>
      <c r="N5" s="106">
        <f>SUBTOTAL(9,N9:N13999)</f>
        <v>5929322664</v>
      </c>
      <c r="O5" s="107">
        <f>SUBTOTAL(9,O9:O13999)</f>
        <v>146</v>
      </c>
      <c r="U5" s="98"/>
    </row>
    <row r="6" spans="1:23" s="37" customFormat="1" ht="33.75" customHeight="1" outlineLevel="1">
      <c r="A6" s="38"/>
      <c r="B6" s="38"/>
      <c r="C6" s="38"/>
      <c r="D6" s="38"/>
      <c r="E6" s="38"/>
      <c r="F6" s="38"/>
      <c r="G6" s="38"/>
      <c r="H6" s="38"/>
      <c r="I6" s="38"/>
      <c r="J6" s="38"/>
      <c r="U6" s="38"/>
    </row>
    <row r="7" spans="1:23" s="37" customFormat="1" ht="23.25" customHeight="1">
      <c r="A7" s="95" t="s">
        <v>898</v>
      </c>
      <c r="B7" s="91" t="s">
        <v>53</v>
      </c>
      <c r="C7" s="91" t="s">
        <v>52</v>
      </c>
      <c r="D7" s="90" t="s">
        <v>54</v>
      </c>
      <c r="E7" s="45"/>
      <c r="F7" s="45"/>
      <c r="G7" s="45"/>
      <c r="H7" s="45"/>
      <c r="I7" s="45"/>
      <c r="J7" s="115" t="s">
        <v>1</v>
      </c>
      <c r="K7" s="1014" t="s">
        <v>2</v>
      </c>
      <c r="L7" s="1015"/>
      <c r="M7" s="1016"/>
      <c r="N7" s="115" t="s">
        <v>3</v>
      </c>
      <c r="O7" s="91"/>
      <c r="P7" s="91" t="s">
        <v>67</v>
      </c>
      <c r="Q7" s="1014" t="s">
        <v>4</v>
      </c>
      <c r="R7" s="1015"/>
      <c r="S7" s="1016"/>
      <c r="T7" s="45" t="s">
        <v>6</v>
      </c>
      <c r="U7" s="91" t="s">
        <v>7</v>
      </c>
    </row>
    <row r="8" spans="1:23" s="37" customFormat="1" ht="23.25" customHeight="1" thickBot="1">
      <c r="A8" s="92"/>
      <c r="B8" s="94"/>
      <c r="C8" s="94"/>
      <c r="D8" s="92"/>
      <c r="E8" s="75" t="s">
        <v>59</v>
      </c>
      <c r="F8" s="45" t="s">
        <v>60</v>
      </c>
      <c r="G8" s="45" t="s">
        <v>68</v>
      </c>
      <c r="H8" s="45" t="s">
        <v>61</v>
      </c>
      <c r="I8" s="45" t="s">
        <v>69</v>
      </c>
      <c r="J8" s="93"/>
      <c r="K8" s="45" t="s">
        <v>897</v>
      </c>
      <c r="L8" s="45" t="s">
        <v>9</v>
      </c>
      <c r="M8" s="45" t="s">
        <v>10</v>
      </c>
      <c r="N8" s="93"/>
      <c r="O8" s="103"/>
      <c r="P8" s="94"/>
      <c r="Q8" s="45" t="s">
        <v>50</v>
      </c>
      <c r="R8" s="45" t="s">
        <v>51</v>
      </c>
      <c r="S8" s="45" t="s">
        <v>5</v>
      </c>
      <c r="T8" s="45"/>
      <c r="U8" s="93"/>
    </row>
    <row r="9" spans="1:23" s="17" customFormat="1" ht="16.5">
      <c r="A9" s="76" t="s">
        <v>732</v>
      </c>
      <c r="B9" s="24" t="s">
        <v>74</v>
      </c>
      <c r="C9" s="24" t="s">
        <v>75</v>
      </c>
      <c r="D9" s="76" t="s">
        <v>894</v>
      </c>
      <c r="E9" s="76"/>
      <c r="F9" s="24"/>
      <c r="G9" s="24" t="s">
        <v>76</v>
      </c>
      <c r="H9" s="24"/>
      <c r="I9" s="24"/>
      <c r="J9" s="46" t="s">
        <v>12</v>
      </c>
      <c r="K9" s="47">
        <v>43101</v>
      </c>
      <c r="L9" s="47">
        <v>43101</v>
      </c>
      <c r="M9" s="47">
        <v>43465</v>
      </c>
      <c r="N9" s="48">
        <v>15840000</v>
      </c>
      <c r="O9" s="104">
        <v>1</v>
      </c>
      <c r="P9" s="49"/>
      <c r="Q9" s="50" t="s">
        <v>120</v>
      </c>
      <c r="R9" s="76"/>
      <c r="S9" s="50" t="s">
        <v>11</v>
      </c>
      <c r="T9" s="51" t="s">
        <v>12</v>
      </c>
      <c r="U9" s="88" t="str">
        <f>W14</f>
        <v>제26조제1항제5호가목2)(추정가격 2천만원 이하 물품 제조구매 또는 용역계약)</v>
      </c>
      <c r="W9" s="84" t="s">
        <v>935</v>
      </c>
    </row>
    <row r="10" spans="1:23" s="39" customFormat="1" ht="16.5">
      <c r="A10" s="76" t="s">
        <v>733</v>
      </c>
      <c r="B10" s="24" t="s">
        <v>74</v>
      </c>
      <c r="C10" s="24" t="s">
        <v>75</v>
      </c>
      <c r="D10" s="76" t="s">
        <v>894</v>
      </c>
      <c r="E10" s="76"/>
      <c r="F10" s="24"/>
      <c r="G10" s="24" t="s">
        <v>76</v>
      </c>
      <c r="H10" s="24"/>
      <c r="I10" s="24"/>
      <c r="J10" s="42" t="s">
        <v>878</v>
      </c>
      <c r="K10" s="52">
        <v>43123</v>
      </c>
      <c r="L10" s="52">
        <v>43123</v>
      </c>
      <c r="M10" s="52">
        <v>43195</v>
      </c>
      <c r="N10" s="53">
        <v>5390000</v>
      </c>
      <c r="O10" s="105">
        <v>1</v>
      </c>
      <c r="P10" s="49"/>
      <c r="Q10" s="54" t="s">
        <v>121</v>
      </c>
      <c r="R10" s="76"/>
      <c r="S10" s="54" t="s">
        <v>145</v>
      </c>
      <c r="T10" s="19" t="s">
        <v>77</v>
      </c>
      <c r="U10" s="19" t="str">
        <f>W10</f>
        <v>제26조제1항제2호(특정인의 기술인이 필요하거나 물품 생산자가 1인뿐인 경우 등)</v>
      </c>
      <c r="W10" s="84" t="s">
        <v>936</v>
      </c>
    </row>
    <row r="11" spans="1:23" s="39" customFormat="1" ht="16.5">
      <c r="A11" s="76" t="s">
        <v>734</v>
      </c>
      <c r="B11" s="24" t="s">
        <v>56</v>
      </c>
      <c r="C11" s="24" t="s">
        <v>75</v>
      </c>
      <c r="D11" s="76" t="s">
        <v>895</v>
      </c>
      <c r="E11" s="76"/>
      <c r="F11" s="24"/>
      <c r="G11" s="24" t="s">
        <v>76</v>
      </c>
      <c r="H11" s="24"/>
      <c r="I11" s="24"/>
      <c r="J11" s="42" t="s">
        <v>879</v>
      </c>
      <c r="K11" s="52">
        <v>43138</v>
      </c>
      <c r="L11" s="52">
        <v>43138</v>
      </c>
      <c r="M11" s="52">
        <v>43138</v>
      </c>
      <c r="N11" s="53">
        <v>6773870</v>
      </c>
      <c r="O11" s="105">
        <v>1</v>
      </c>
      <c r="P11" s="49"/>
      <c r="Q11" s="54" t="s">
        <v>122</v>
      </c>
      <c r="R11" s="76"/>
      <c r="S11" s="54" t="s">
        <v>146</v>
      </c>
      <c r="T11" s="19" t="s">
        <v>78</v>
      </c>
      <c r="U11" s="19" t="str">
        <f>W11</f>
        <v>제26조제1항제3호(중소기업진흥법에 따른 제조구매의 경우)</v>
      </c>
      <c r="W11" s="84" t="s">
        <v>937</v>
      </c>
    </row>
    <row r="12" spans="1:23" s="39" customFormat="1" ht="16.5">
      <c r="A12" s="76" t="s">
        <v>735</v>
      </c>
      <c r="B12" s="24" t="s">
        <v>56</v>
      </c>
      <c r="C12" s="24" t="s">
        <v>75</v>
      </c>
      <c r="D12" s="76" t="s">
        <v>895</v>
      </c>
      <c r="E12" s="76"/>
      <c r="F12" s="24"/>
      <c r="G12" s="24" t="s">
        <v>76</v>
      </c>
      <c r="H12" s="24"/>
      <c r="I12" s="24"/>
      <c r="J12" s="42" t="s">
        <v>880</v>
      </c>
      <c r="K12" s="52">
        <v>43158</v>
      </c>
      <c r="L12" s="52">
        <v>43158</v>
      </c>
      <c r="M12" s="52">
        <v>43171</v>
      </c>
      <c r="N12" s="53">
        <v>20585060</v>
      </c>
      <c r="O12" s="104">
        <v>1</v>
      </c>
      <c r="P12" s="49"/>
      <c r="Q12" s="54" t="s">
        <v>123</v>
      </c>
      <c r="R12" s="76"/>
      <c r="S12" s="54" t="s">
        <v>147</v>
      </c>
      <c r="T12" s="19" t="s">
        <v>79</v>
      </c>
      <c r="U12" s="19" t="str">
        <f>W11</f>
        <v>제26조제1항제3호(중소기업진흥법에 따른 제조구매의 경우)</v>
      </c>
      <c r="W12" s="84" t="s">
        <v>938</v>
      </c>
    </row>
    <row r="13" spans="1:23" s="39" customFormat="1" ht="16.5">
      <c r="A13" s="76" t="s">
        <v>736</v>
      </c>
      <c r="B13" s="24" t="s">
        <v>56</v>
      </c>
      <c r="C13" s="24" t="s">
        <v>75</v>
      </c>
      <c r="D13" s="76" t="s">
        <v>894</v>
      </c>
      <c r="E13" s="76"/>
      <c r="F13" s="24"/>
      <c r="G13" s="24" t="s">
        <v>76</v>
      </c>
      <c r="H13" s="24"/>
      <c r="I13" s="24"/>
      <c r="J13" s="42" t="s">
        <v>80</v>
      </c>
      <c r="K13" s="52">
        <v>43168</v>
      </c>
      <c r="L13" s="52">
        <v>43168</v>
      </c>
      <c r="M13" s="52">
        <v>43238</v>
      </c>
      <c r="N13" s="53">
        <v>11041800</v>
      </c>
      <c r="O13" s="105">
        <v>1</v>
      </c>
      <c r="P13" s="49"/>
      <c r="Q13" s="54" t="s">
        <v>124</v>
      </c>
      <c r="R13" s="76"/>
      <c r="S13" s="54" t="s">
        <v>148</v>
      </c>
      <c r="T13" s="19" t="s">
        <v>80</v>
      </c>
      <c r="U13" s="19" t="str">
        <f>W10</f>
        <v>제26조제1항제2호(특정인의 기술인이 필요하거나 물품 생산자가 1인뿐인 경우 등)</v>
      </c>
      <c r="W13" s="84" t="s">
        <v>939</v>
      </c>
    </row>
    <row r="14" spans="1:23" s="39" customFormat="1" ht="16.5">
      <c r="A14" s="76" t="s">
        <v>737</v>
      </c>
      <c r="B14" s="24" t="s">
        <v>56</v>
      </c>
      <c r="C14" s="24" t="s">
        <v>75</v>
      </c>
      <c r="D14" s="76" t="s">
        <v>894</v>
      </c>
      <c r="E14" s="76"/>
      <c r="F14" s="24"/>
      <c r="G14" s="24" t="s">
        <v>76</v>
      </c>
      <c r="H14" s="24"/>
      <c r="I14" s="24"/>
      <c r="J14" s="42" t="s">
        <v>881</v>
      </c>
      <c r="K14" s="52">
        <v>43168</v>
      </c>
      <c r="L14" s="52">
        <v>43533</v>
      </c>
      <c r="M14" s="52">
        <v>43238</v>
      </c>
      <c r="N14" s="53">
        <v>9020000</v>
      </c>
      <c r="O14" s="105">
        <v>1</v>
      </c>
      <c r="P14" s="49"/>
      <c r="Q14" s="54" t="s">
        <v>125</v>
      </c>
      <c r="R14" s="76"/>
      <c r="S14" s="54" t="s">
        <v>149</v>
      </c>
      <c r="T14" s="19" t="s">
        <v>81</v>
      </c>
      <c r="U14" s="19" t="str">
        <f>W10</f>
        <v>제26조제1항제2호(특정인의 기술인이 필요하거나 물품 생산자가 1인뿐인 경우 등)</v>
      </c>
      <c r="W14" s="85" t="s">
        <v>940</v>
      </c>
    </row>
    <row r="15" spans="1:23" s="39" customFormat="1" ht="16.5">
      <c r="A15" s="76" t="s">
        <v>738</v>
      </c>
      <c r="B15" s="24" t="s">
        <v>56</v>
      </c>
      <c r="C15" s="24" t="s">
        <v>75</v>
      </c>
      <c r="D15" s="76" t="s">
        <v>895</v>
      </c>
      <c r="E15" s="76"/>
      <c r="F15" s="24"/>
      <c r="G15" s="24" t="s">
        <v>76</v>
      </c>
      <c r="H15" s="24"/>
      <c r="I15" s="24"/>
      <c r="J15" s="42" t="s">
        <v>882</v>
      </c>
      <c r="K15" s="52">
        <v>43175</v>
      </c>
      <c r="L15" s="52">
        <v>43175</v>
      </c>
      <c r="M15" s="52">
        <v>44634</v>
      </c>
      <c r="N15" s="55">
        <v>35904000</v>
      </c>
      <c r="O15" s="104">
        <v>1</v>
      </c>
      <c r="P15" s="49"/>
      <c r="Q15" s="54" t="s">
        <v>126</v>
      </c>
      <c r="R15" s="76"/>
      <c r="S15" s="54" t="s">
        <v>150</v>
      </c>
      <c r="T15" s="19" t="s">
        <v>82</v>
      </c>
      <c r="U15" s="19" t="str">
        <f>W11</f>
        <v>제26조제1항제3호(중소기업진흥법에 따른 제조구매의 경우)</v>
      </c>
      <c r="W15" s="84" t="s">
        <v>941</v>
      </c>
    </row>
    <row r="16" spans="1:23" s="39" customFormat="1" ht="16.5">
      <c r="A16" s="76" t="s">
        <v>739</v>
      </c>
      <c r="B16" s="24" t="s">
        <v>56</v>
      </c>
      <c r="C16" s="24" t="s">
        <v>75</v>
      </c>
      <c r="D16" s="76" t="s">
        <v>894</v>
      </c>
      <c r="E16" s="76"/>
      <c r="F16" s="24"/>
      <c r="G16" s="102" t="s">
        <v>955</v>
      </c>
      <c r="H16" s="24"/>
      <c r="I16" s="24"/>
      <c r="J16" s="40" t="s">
        <v>83</v>
      </c>
      <c r="K16" s="56">
        <v>43184</v>
      </c>
      <c r="L16" s="56">
        <v>43184</v>
      </c>
      <c r="M16" s="56">
        <v>43549</v>
      </c>
      <c r="N16" s="57">
        <v>40478551</v>
      </c>
      <c r="O16" s="105">
        <v>1</v>
      </c>
      <c r="P16" s="49"/>
      <c r="Q16" s="58" t="s">
        <v>127</v>
      </c>
      <c r="R16" s="76"/>
      <c r="S16" s="58" t="s">
        <v>151</v>
      </c>
      <c r="T16" s="59" t="s">
        <v>83</v>
      </c>
      <c r="U16" s="108" t="str">
        <f>W26</f>
        <v>제27조제1항제2호(재공고입찰의 입찰자 또는 낙찰자가 없는 경우)</v>
      </c>
      <c r="W16" s="84" t="s">
        <v>942</v>
      </c>
    </row>
    <row r="17" spans="1:23" s="39" customFormat="1" ht="16.5">
      <c r="A17" s="76" t="s">
        <v>740</v>
      </c>
      <c r="B17" s="24" t="s">
        <v>56</v>
      </c>
      <c r="C17" s="24" t="s">
        <v>75</v>
      </c>
      <c r="D17" s="76" t="s">
        <v>894</v>
      </c>
      <c r="E17" s="76"/>
      <c r="F17" s="24"/>
      <c r="G17" s="24" t="s">
        <v>76</v>
      </c>
      <c r="H17" s="24"/>
      <c r="I17" s="24"/>
      <c r="J17" s="42" t="s">
        <v>883</v>
      </c>
      <c r="K17" s="52">
        <v>43188</v>
      </c>
      <c r="L17" s="52">
        <v>43188</v>
      </c>
      <c r="M17" s="52">
        <v>43230</v>
      </c>
      <c r="N17" s="53">
        <v>19380900</v>
      </c>
      <c r="O17" s="105">
        <v>1</v>
      </c>
      <c r="P17" s="49"/>
      <c r="Q17" s="54" t="s">
        <v>124</v>
      </c>
      <c r="R17" s="76"/>
      <c r="S17" s="54" t="s">
        <v>148</v>
      </c>
      <c r="T17" s="19" t="s">
        <v>84</v>
      </c>
      <c r="U17" s="19" t="str">
        <f>W10</f>
        <v>제26조제1항제2호(특정인의 기술인이 필요하거나 물품 생산자가 1인뿐인 경우 등)</v>
      </c>
      <c r="W17" s="86" t="s">
        <v>943</v>
      </c>
    </row>
    <row r="18" spans="1:23" s="39" customFormat="1" ht="16.5">
      <c r="A18" s="76" t="s">
        <v>741</v>
      </c>
      <c r="B18" s="24" t="s">
        <v>56</v>
      </c>
      <c r="C18" s="24" t="s">
        <v>75</v>
      </c>
      <c r="D18" s="76" t="s">
        <v>894</v>
      </c>
      <c r="E18" s="76"/>
      <c r="F18" s="24"/>
      <c r="G18" s="102" t="s">
        <v>955</v>
      </c>
      <c r="H18" s="24"/>
      <c r="I18" s="24"/>
      <c r="J18" s="42" t="s">
        <v>884</v>
      </c>
      <c r="K18" s="52">
        <v>43188</v>
      </c>
      <c r="L18" s="52">
        <v>43188</v>
      </c>
      <c r="M18" s="52">
        <v>43465</v>
      </c>
      <c r="N18" s="60">
        <v>33500000</v>
      </c>
      <c r="O18" s="104">
        <v>1</v>
      </c>
      <c r="P18" s="49"/>
      <c r="Q18" s="54" t="s">
        <v>22</v>
      </c>
      <c r="R18" s="76"/>
      <c r="S18" s="54" t="s">
        <v>23</v>
      </c>
      <c r="T18" s="19" t="s">
        <v>24</v>
      </c>
      <c r="U18" s="87" t="str">
        <f>W25</f>
        <v>제27조제1항제1호(재공고입찰을 실시하더라도 입찰참가자격 갖춘자가 1인임이 명백한 경우)</v>
      </c>
      <c r="W18" s="84" t="s">
        <v>944</v>
      </c>
    </row>
    <row r="19" spans="1:23" s="39" customFormat="1" ht="16.5">
      <c r="A19" s="76" t="s">
        <v>742</v>
      </c>
      <c r="B19" s="24" t="s">
        <v>56</v>
      </c>
      <c r="C19" s="24" t="s">
        <v>75</v>
      </c>
      <c r="D19" s="76" t="s">
        <v>895</v>
      </c>
      <c r="E19" s="76"/>
      <c r="F19" s="24"/>
      <c r="G19" s="24" t="s">
        <v>76</v>
      </c>
      <c r="H19" s="24"/>
      <c r="I19" s="24"/>
      <c r="J19" s="40" t="s">
        <v>885</v>
      </c>
      <c r="K19" s="56">
        <v>43189</v>
      </c>
      <c r="L19" s="56">
        <v>43189</v>
      </c>
      <c r="M19" s="56">
        <v>43233</v>
      </c>
      <c r="N19" s="61">
        <v>5104000</v>
      </c>
      <c r="O19" s="105">
        <v>1</v>
      </c>
      <c r="P19" s="49"/>
      <c r="Q19" s="58" t="s">
        <v>128</v>
      </c>
      <c r="R19" s="76"/>
      <c r="S19" s="58" t="s">
        <v>152</v>
      </c>
      <c r="T19" s="59" t="s">
        <v>85</v>
      </c>
      <c r="U19" s="20" t="str">
        <f>W14</f>
        <v>제26조제1항제5호가목2)(추정가격 2천만원 이하 물품 제조구매 또는 용역계약)</v>
      </c>
      <c r="W19" s="84" t="s">
        <v>945</v>
      </c>
    </row>
    <row r="20" spans="1:23" s="39" customFormat="1" ht="16.5">
      <c r="A20" s="76" t="s">
        <v>743</v>
      </c>
      <c r="B20" s="24" t="s">
        <v>56</v>
      </c>
      <c r="C20" s="24" t="s">
        <v>75</v>
      </c>
      <c r="D20" s="76" t="s">
        <v>894</v>
      </c>
      <c r="E20" s="76"/>
      <c r="F20" s="24"/>
      <c r="G20" s="102" t="s">
        <v>955</v>
      </c>
      <c r="H20" s="24"/>
      <c r="I20" s="24"/>
      <c r="J20" s="42" t="s">
        <v>886</v>
      </c>
      <c r="K20" s="52">
        <v>43193</v>
      </c>
      <c r="L20" s="52">
        <v>43193</v>
      </c>
      <c r="M20" s="52">
        <v>43465</v>
      </c>
      <c r="N20" s="53">
        <v>310878000</v>
      </c>
      <c r="O20" s="105">
        <v>1</v>
      </c>
      <c r="P20" s="49"/>
      <c r="Q20" s="54" t="s">
        <v>20</v>
      </c>
      <c r="R20" s="76"/>
      <c r="S20" s="54" t="s">
        <v>21</v>
      </c>
      <c r="T20" s="19" t="s">
        <v>25</v>
      </c>
      <c r="U20" s="87" t="str">
        <f>W25</f>
        <v>제27조제1항제1호(재공고입찰을 실시하더라도 입찰참가자격 갖춘자가 1인임이 명백한 경우)</v>
      </c>
      <c r="W20" s="84" t="s">
        <v>946</v>
      </c>
    </row>
    <row r="21" spans="1:23" s="39" customFormat="1" ht="16.5">
      <c r="A21" s="76" t="s">
        <v>744</v>
      </c>
      <c r="B21" s="24" t="s">
        <v>56</v>
      </c>
      <c r="C21" s="24" t="s">
        <v>75</v>
      </c>
      <c r="D21" s="76" t="s">
        <v>895</v>
      </c>
      <c r="E21" s="76"/>
      <c r="F21" s="24"/>
      <c r="G21" s="24" t="s">
        <v>76</v>
      </c>
      <c r="H21" s="24"/>
      <c r="I21" s="24"/>
      <c r="J21" s="42" t="s">
        <v>887</v>
      </c>
      <c r="K21" s="52">
        <v>43209</v>
      </c>
      <c r="L21" s="52">
        <v>43209</v>
      </c>
      <c r="M21" s="52">
        <v>44668</v>
      </c>
      <c r="N21" s="53">
        <v>32640000</v>
      </c>
      <c r="O21" s="104">
        <v>1</v>
      </c>
      <c r="P21" s="49"/>
      <c r="Q21" s="54" t="s">
        <v>129</v>
      </c>
      <c r="R21" s="76"/>
      <c r="S21" s="54" t="s">
        <v>153</v>
      </c>
      <c r="T21" s="19" t="s">
        <v>86</v>
      </c>
      <c r="U21" s="19" t="str">
        <f>W11</f>
        <v>제26조제1항제3호(중소기업진흥법에 따른 제조구매의 경우)</v>
      </c>
      <c r="W21" s="84" t="s">
        <v>947</v>
      </c>
    </row>
    <row r="22" spans="1:23" s="39" customFormat="1" ht="16.5">
      <c r="A22" s="76" t="s">
        <v>745</v>
      </c>
      <c r="B22" s="24" t="s">
        <v>56</v>
      </c>
      <c r="C22" s="24" t="s">
        <v>75</v>
      </c>
      <c r="D22" s="77" t="s">
        <v>895</v>
      </c>
      <c r="E22" s="76"/>
      <c r="F22" s="24"/>
      <c r="G22" s="102" t="s">
        <v>955</v>
      </c>
      <c r="H22" s="24"/>
      <c r="I22" s="24"/>
      <c r="J22" s="42" t="s">
        <v>888</v>
      </c>
      <c r="K22" s="52">
        <v>43216</v>
      </c>
      <c r="L22" s="52">
        <v>43216</v>
      </c>
      <c r="M22" s="52">
        <v>43343</v>
      </c>
      <c r="N22" s="53">
        <v>17600000</v>
      </c>
      <c r="O22" s="105">
        <v>1</v>
      </c>
      <c r="P22" s="49"/>
      <c r="Q22" s="54" t="s">
        <v>17</v>
      </c>
      <c r="R22" s="76"/>
      <c r="S22" s="54" t="s">
        <v>18</v>
      </c>
      <c r="T22" s="19" t="s">
        <v>19</v>
      </c>
      <c r="U22" s="87" t="str">
        <f>W25</f>
        <v>제27조제1항제1호(재공고입찰을 실시하더라도 입찰참가자격 갖춘자가 1인임이 명백한 경우)</v>
      </c>
      <c r="W22" s="84" t="s">
        <v>948</v>
      </c>
    </row>
    <row r="23" spans="1:23" s="39" customFormat="1" ht="16.5">
      <c r="A23" s="76" t="s">
        <v>746</v>
      </c>
      <c r="B23" s="24" t="s">
        <v>56</v>
      </c>
      <c r="C23" s="24" t="s">
        <v>75</v>
      </c>
      <c r="D23" s="76" t="s">
        <v>895</v>
      </c>
      <c r="E23" s="76"/>
      <c r="F23" s="24"/>
      <c r="G23" s="102" t="s">
        <v>955</v>
      </c>
      <c r="H23" s="24"/>
      <c r="I23" s="24"/>
      <c r="J23" s="42" t="s">
        <v>889</v>
      </c>
      <c r="K23" s="52">
        <v>43222</v>
      </c>
      <c r="L23" s="52">
        <v>43222</v>
      </c>
      <c r="M23" s="52">
        <v>43224</v>
      </c>
      <c r="N23" s="53">
        <v>36000000</v>
      </c>
      <c r="O23" s="105">
        <v>1</v>
      </c>
      <c r="P23" s="49"/>
      <c r="Q23" s="54" t="s">
        <v>130</v>
      </c>
      <c r="R23" s="76"/>
      <c r="S23" s="54" t="s">
        <v>154</v>
      </c>
      <c r="T23" s="19" t="s">
        <v>87</v>
      </c>
      <c r="U23" s="19" t="str">
        <f>W26</f>
        <v>제27조제1항제2호(재공고입찰의 입찰자 또는 낙찰자가 없는 경우)</v>
      </c>
      <c r="W23" s="84" t="s">
        <v>949</v>
      </c>
    </row>
    <row r="24" spans="1:23" s="39" customFormat="1" ht="16.5">
      <c r="A24" s="76" t="s">
        <v>747</v>
      </c>
      <c r="B24" s="24" t="s">
        <v>56</v>
      </c>
      <c r="C24" s="24" t="s">
        <v>75</v>
      </c>
      <c r="D24" s="76" t="s">
        <v>895</v>
      </c>
      <c r="E24" s="76"/>
      <c r="F24" s="24"/>
      <c r="G24" s="24" t="s">
        <v>76</v>
      </c>
      <c r="H24" s="24"/>
      <c r="I24" s="24"/>
      <c r="J24" s="42" t="s">
        <v>890</v>
      </c>
      <c r="K24" s="52">
        <v>43243</v>
      </c>
      <c r="L24" s="52">
        <v>43243</v>
      </c>
      <c r="M24" s="52">
        <v>44337</v>
      </c>
      <c r="N24" s="53">
        <v>46800000</v>
      </c>
      <c r="O24" s="104">
        <v>1</v>
      </c>
      <c r="P24" s="49"/>
      <c r="Q24" s="54" t="s">
        <v>129</v>
      </c>
      <c r="R24" s="76"/>
      <c r="S24" s="54" t="s">
        <v>153</v>
      </c>
      <c r="T24" s="19" t="s">
        <v>88</v>
      </c>
      <c r="U24" s="19" t="str">
        <f>W11</f>
        <v>제26조제1항제3호(중소기업진흥법에 따른 제조구매의 경우)</v>
      </c>
      <c r="W24" s="84" t="s">
        <v>950</v>
      </c>
    </row>
    <row r="25" spans="1:23" s="39" customFormat="1" ht="16.5">
      <c r="A25" s="76" t="s">
        <v>748</v>
      </c>
      <c r="B25" s="24" t="s">
        <v>56</v>
      </c>
      <c r="C25" s="24" t="s">
        <v>75</v>
      </c>
      <c r="D25" s="76" t="s">
        <v>894</v>
      </c>
      <c r="E25" s="76"/>
      <c r="F25" s="24"/>
      <c r="G25" s="102" t="s">
        <v>955</v>
      </c>
      <c r="H25" s="24"/>
      <c r="I25" s="24"/>
      <c r="J25" s="78" t="s">
        <v>891</v>
      </c>
      <c r="K25" s="52">
        <v>43244</v>
      </c>
      <c r="L25" s="52">
        <v>43244</v>
      </c>
      <c r="M25" s="52">
        <v>43453</v>
      </c>
      <c r="N25" s="53">
        <v>68000000</v>
      </c>
      <c r="O25" s="105">
        <v>1</v>
      </c>
      <c r="P25" s="49"/>
      <c r="Q25" s="54" t="s">
        <v>131</v>
      </c>
      <c r="R25" s="76"/>
      <c r="S25" s="54" t="s">
        <v>728</v>
      </c>
      <c r="T25" s="19" t="s">
        <v>89</v>
      </c>
      <c r="U25" s="87" t="str">
        <f>W25</f>
        <v>제27조제1항제1호(재공고입찰을 실시하더라도 입찰참가자격 갖춘자가 1인임이 명백한 경우)</v>
      </c>
      <c r="W25" s="84" t="s">
        <v>951</v>
      </c>
    </row>
    <row r="26" spans="1:23" s="39" customFormat="1" ht="16.5">
      <c r="A26" s="76" t="s">
        <v>749</v>
      </c>
      <c r="B26" s="24" t="s">
        <v>56</v>
      </c>
      <c r="C26" s="24" t="s">
        <v>75</v>
      </c>
      <c r="D26" s="76" t="s">
        <v>895</v>
      </c>
      <c r="E26" s="76"/>
      <c r="F26" s="24"/>
      <c r="G26" s="102" t="s">
        <v>955</v>
      </c>
      <c r="H26" s="24"/>
      <c r="I26" s="24"/>
      <c r="J26" s="42" t="s">
        <v>892</v>
      </c>
      <c r="K26" s="52">
        <v>43245</v>
      </c>
      <c r="L26" s="52">
        <v>43242</v>
      </c>
      <c r="M26" s="52">
        <v>43273</v>
      </c>
      <c r="N26" s="53">
        <v>49692980</v>
      </c>
      <c r="O26" s="105">
        <v>1</v>
      </c>
      <c r="P26" s="49"/>
      <c r="Q26" s="54" t="s">
        <v>20</v>
      </c>
      <c r="R26" s="76"/>
      <c r="S26" s="54" t="s">
        <v>21</v>
      </c>
      <c r="T26" s="19" t="s">
        <v>90</v>
      </c>
      <c r="U26" s="19" t="str">
        <f>W26</f>
        <v>제27조제1항제2호(재공고입찰의 입찰자 또는 낙찰자가 없는 경우)</v>
      </c>
      <c r="W26" s="85" t="s">
        <v>952</v>
      </c>
    </row>
    <row r="27" spans="1:23" s="39" customFormat="1" ht="16.5">
      <c r="A27" s="76" t="s">
        <v>750</v>
      </c>
      <c r="B27" s="24" t="s">
        <v>56</v>
      </c>
      <c r="C27" s="24" t="s">
        <v>75</v>
      </c>
      <c r="D27" s="76" t="s">
        <v>895</v>
      </c>
      <c r="E27" s="76"/>
      <c r="F27" s="24"/>
      <c r="G27" s="102" t="s">
        <v>955</v>
      </c>
      <c r="H27" s="24"/>
      <c r="I27" s="24"/>
      <c r="J27" s="42" t="s">
        <v>893</v>
      </c>
      <c r="K27" s="52">
        <v>43245</v>
      </c>
      <c r="L27" s="52">
        <v>43242</v>
      </c>
      <c r="M27" s="52">
        <v>43273</v>
      </c>
      <c r="N27" s="53">
        <v>60850020</v>
      </c>
      <c r="O27" s="104">
        <v>1</v>
      </c>
      <c r="P27" s="49"/>
      <c r="Q27" s="54" t="s">
        <v>20</v>
      </c>
      <c r="R27" s="76"/>
      <c r="S27" s="54" t="s">
        <v>21</v>
      </c>
      <c r="T27" s="19" t="s">
        <v>91</v>
      </c>
      <c r="U27" s="19" t="str">
        <f>W26</f>
        <v>제27조제1항제2호(재공고입찰의 입찰자 또는 낙찰자가 없는 경우)</v>
      </c>
      <c r="W27" s="86" t="s">
        <v>953</v>
      </c>
    </row>
    <row r="28" spans="1:23" s="39" customFormat="1" ht="16.5">
      <c r="A28" s="76" t="s">
        <v>751</v>
      </c>
      <c r="B28" s="24" t="s">
        <v>56</v>
      </c>
      <c r="C28" s="24" t="s">
        <v>75</v>
      </c>
      <c r="D28" s="76" t="s">
        <v>895</v>
      </c>
      <c r="E28" s="76"/>
      <c r="F28" s="24"/>
      <c r="G28" s="102" t="s">
        <v>955</v>
      </c>
      <c r="H28" s="24"/>
      <c r="I28" s="24"/>
      <c r="J28" s="42" t="s">
        <v>92</v>
      </c>
      <c r="K28" s="52">
        <v>43251</v>
      </c>
      <c r="L28" s="52">
        <v>43251</v>
      </c>
      <c r="M28" s="52">
        <v>43272</v>
      </c>
      <c r="N28" s="53">
        <v>30954000</v>
      </c>
      <c r="O28" s="105">
        <v>1</v>
      </c>
      <c r="P28" s="49"/>
      <c r="Q28" s="54" t="s">
        <v>132</v>
      </c>
      <c r="R28" s="76"/>
      <c r="S28" s="54" t="s">
        <v>155</v>
      </c>
      <c r="T28" s="19" t="s">
        <v>92</v>
      </c>
      <c r="U28" s="19" t="str">
        <f>W26</f>
        <v>제27조제1항제2호(재공고입찰의 입찰자 또는 낙찰자가 없는 경우)</v>
      </c>
      <c r="W28" s="19" t="s">
        <v>901</v>
      </c>
    </row>
    <row r="29" spans="1:23" s="39" customFormat="1" ht="16.5">
      <c r="A29" s="76" t="s">
        <v>752</v>
      </c>
      <c r="B29" s="24" t="s">
        <v>56</v>
      </c>
      <c r="C29" s="24" t="s">
        <v>75</v>
      </c>
      <c r="D29" s="76" t="s">
        <v>895</v>
      </c>
      <c r="E29" s="76"/>
      <c r="F29" s="24"/>
      <c r="G29" s="24" t="s">
        <v>76</v>
      </c>
      <c r="H29" s="24"/>
      <c r="I29" s="24"/>
      <c r="J29" s="42" t="s">
        <v>681</v>
      </c>
      <c r="K29" s="52">
        <v>43252</v>
      </c>
      <c r="L29" s="52">
        <v>43252</v>
      </c>
      <c r="M29" s="52">
        <v>44711</v>
      </c>
      <c r="N29" s="53">
        <v>35904000</v>
      </c>
      <c r="O29" s="105">
        <v>1</v>
      </c>
      <c r="P29" s="49"/>
      <c r="Q29" s="54" t="s">
        <v>129</v>
      </c>
      <c r="R29" s="76"/>
      <c r="S29" s="54" t="s">
        <v>153</v>
      </c>
      <c r="T29" s="19" t="s">
        <v>93</v>
      </c>
      <c r="U29" s="19" t="str">
        <f>W11</f>
        <v>제26조제1항제3호(중소기업진흥법에 따른 제조구매의 경우)</v>
      </c>
    </row>
    <row r="30" spans="1:23" s="39" customFormat="1" ht="16.5">
      <c r="A30" s="76" t="s">
        <v>753</v>
      </c>
      <c r="B30" s="24" t="s">
        <v>56</v>
      </c>
      <c r="C30" s="24" t="s">
        <v>75</v>
      </c>
      <c r="D30" s="76" t="s">
        <v>895</v>
      </c>
      <c r="E30" s="76"/>
      <c r="F30" s="24"/>
      <c r="G30" s="24" t="s">
        <v>76</v>
      </c>
      <c r="H30" s="24"/>
      <c r="I30" s="24"/>
      <c r="J30" s="42" t="s">
        <v>729</v>
      </c>
      <c r="K30" s="52">
        <v>43259</v>
      </c>
      <c r="L30" s="52">
        <v>43259</v>
      </c>
      <c r="M30" s="52">
        <v>43279</v>
      </c>
      <c r="N30" s="53">
        <v>8910000</v>
      </c>
      <c r="O30" s="104">
        <v>1</v>
      </c>
      <c r="P30" s="49"/>
      <c r="Q30" s="54" t="s">
        <v>124</v>
      </c>
      <c r="R30" s="76"/>
      <c r="S30" s="54" t="s">
        <v>148</v>
      </c>
      <c r="T30" s="19" t="s">
        <v>94</v>
      </c>
      <c r="U30" s="19" t="str">
        <f>W10</f>
        <v>제26조제1항제2호(특정인의 기술인이 필요하거나 물품 생산자가 1인뿐인 경우 등)</v>
      </c>
    </row>
    <row r="31" spans="1:23" s="39" customFormat="1" ht="16.5">
      <c r="A31" s="76" t="s">
        <v>754</v>
      </c>
      <c r="B31" s="24" t="s">
        <v>625</v>
      </c>
      <c r="C31" s="24" t="s">
        <v>63</v>
      </c>
      <c r="D31" s="76" t="s">
        <v>627</v>
      </c>
      <c r="E31" s="76" t="s">
        <v>628</v>
      </c>
      <c r="F31" s="24" t="s">
        <v>629</v>
      </c>
      <c r="G31" s="24" t="s">
        <v>626</v>
      </c>
      <c r="H31" s="24"/>
      <c r="I31" s="73" t="s">
        <v>630</v>
      </c>
      <c r="J31" s="42" t="s">
        <v>195</v>
      </c>
      <c r="K31" s="52">
        <v>43217</v>
      </c>
      <c r="L31" s="52">
        <v>43217</v>
      </c>
      <c r="M31" s="52">
        <v>43224</v>
      </c>
      <c r="N31" s="53">
        <v>9342160</v>
      </c>
      <c r="O31" s="105">
        <v>1</v>
      </c>
      <c r="P31" s="49"/>
      <c r="Q31" s="54" t="s">
        <v>631</v>
      </c>
      <c r="R31" s="76" t="s">
        <v>632</v>
      </c>
      <c r="S31" s="54" t="s">
        <v>633</v>
      </c>
      <c r="T31" s="19" t="s">
        <v>634</v>
      </c>
      <c r="U31" s="19" t="str">
        <f>W28</f>
        <v>해당사항 없음(경쟁입찰)</v>
      </c>
    </row>
    <row r="32" spans="1:23" s="39" customFormat="1" ht="16.5">
      <c r="A32" s="76" t="s">
        <v>755</v>
      </c>
      <c r="B32" s="24" t="s">
        <v>625</v>
      </c>
      <c r="C32" s="24" t="s">
        <v>63</v>
      </c>
      <c r="D32" s="76" t="s">
        <v>627</v>
      </c>
      <c r="E32" s="76" t="s">
        <v>635</v>
      </c>
      <c r="F32" s="24" t="s">
        <v>636</v>
      </c>
      <c r="G32" s="24" t="s">
        <v>626</v>
      </c>
      <c r="H32" s="24"/>
      <c r="I32" s="73" t="s">
        <v>637</v>
      </c>
      <c r="J32" s="42" t="s">
        <v>638</v>
      </c>
      <c r="K32" s="52">
        <v>43234</v>
      </c>
      <c r="L32" s="52">
        <v>43234</v>
      </c>
      <c r="M32" s="52">
        <v>43264</v>
      </c>
      <c r="N32" s="53">
        <v>10750000</v>
      </c>
      <c r="O32" s="105">
        <v>1</v>
      </c>
      <c r="P32" s="49"/>
      <c r="Q32" s="54" t="s">
        <v>639</v>
      </c>
      <c r="R32" s="76" t="s">
        <v>640</v>
      </c>
      <c r="S32" s="54" t="s">
        <v>641</v>
      </c>
      <c r="T32" s="19" t="s">
        <v>638</v>
      </c>
      <c r="U32" s="19" t="str">
        <f>W28</f>
        <v>해당사항 없음(경쟁입찰)</v>
      </c>
    </row>
    <row r="33" spans="1:21" s="39" customFormat="1" ht="16.5">
      <c r="A33" s="76" t="s">
        <v>756</v>
      </c>
      <c r="B33" s="24" t="s">
        <v>625</v>
      </c>
      <c r="C33" s="24" t="s">
        <v>63</v>
      </c>
      <c r="D33" s="76" t="s">
        <v>627</v>
      </c>
      <c r="E33" s="76" t="s">
        <v>647</v>
      </c>
      <c r="F33" s="24" t="s">
        <v>648</v>
      </c>
      <c r="G33" s="24" t="s">
        <v>626</v>
      </c>
      <c r="H33" s="24"/>
      <c r="I33" s="73" t="s">
        <v>642</v>
      </c>
      <c r="J33" s="42" t="s">
        <v>643</v>
      </c>
      <c r="K33" s="52">
        <v>43259</v>
      </c>
      <c r="L33" s="52">
        <v>43259</v>
      </c>
      <c r="M33" s="52">
        <v>43279</v>
      </c>
      <c r="N33" s="53">
        <v>22482290</v>
      </c>
      <c r="O33" s="104">
        <v>1</v>
      </c>
      <c r="P33" s="49"/>
      <c r="Q33" s="54" t="s">
        <v>644</v>
      </c>
      <c r="R33" s="76" t="s">
        <v>645</v>
      </c>
      <c r="S33" s="54" t="s">
        <v>646</v>
      </c>
      <c r="T33" s="19" t="s">
        <v>643</v>
      </c>
      <c r="U33" s="19" t="str">
        <f>W28</f>
        <v>해당사항 없음(경쟁입찰)</v>
      </c>
    </row>
    <row r="34" spans="1:21" s="39" customFormat="1" ht="16.5">
      <c r="A34" s="76" t="s">
        <v>757</v>
      </c>
      <c r="B34" s="24" t="s">
        <v>625</v>
      </c>
      <c r="C34" s="24" t="s">
        <v>63</v>
      </c>
      <c r="D34" s="76" t="s">
        <v>627</v>
      </c>
      <c r="E34" s="76" t="s">
        <v>649</v>
      </c>
      <c r="F34" s="24" t="s">
        <v>650</v>
      </c>
      <c r="G34" s="24" t="s">
        <v>626</v>
      </c>
      <c r="H34" s="24"/>
      <c r="I34" s="73" t="s">
        <v>662</v>
      </c>
      <c r="J34" s="42" t="s">
        <v>651</v>
      </c>
      <c r="K34" s="52">
        <v>43244</v>
      </c>
      <c r="L34" s="52">
        <v>43244</v>
      </c>
      <c r="M34" s="52">
        <v>43273</v>
      </c>
      <c r="N34" s="53">
        <v>28492200</v>
      </c>
      <c r="O34" s="105">
        <v>1</v>
      </c>
      <c r="P34" s="49"/>
      <c r="Q34" s="54" t="s">
        <v>652</v>
      </c>
      <c r="R34" s="76" t="s">
        <v>653</v>
      </c>
      <c r="S34" s="54" t="s">
        <v>654</v>
      </c>
      <c r="T34" s="19" t="s">
        <v>655</v>
      </c>
      <c r="U34" s="19" t="str">
        <f>W28</f>
        <v>해당사항 없음(경쟁입찰)</v>
      </c>
    </row>
    <row r="35" spans="1:21" s="39" customFormat="1" ht="16.5">
      <c r="A35" s="76" t="s">
        <v>758</v>
      </c>
      <c r="B35" s="24" t="s">
        <v>625</v>
      </c>
      <c r="C35" s="24" t="s">
        <v>63</v>
      </c>
      <c r="D35" s="76" t="s">
        <v>627</v>
      </c>
      <c r="E35" s="76" t="s">
        <v>656</v>
      </c>
      <c r="F35" s="24" t="s">
        <v>657</v>
      </c>
      <c r="G35" s="24" t="s">
        <v>626</v>
      </c>
      <c r="H35" s="24" t="s">
        <v>902</v>
      </c>
      <c r="I35" s="73" t="s">
        <v>661</v>
      </c>
      <c r="J35" s="42" t="s">
        <v>659</v>
      </c>
      <c r="K35" s="52">
        <v>43266</v>
      </c>
      <c r="L35" s="52">
        <v>43266</v>
      </c>
      <c r="M35" s="52">
        <v>43830</v>
      </c>
      <c r="N35" s="53">
        <v>15090000</v>
      </c>
      <c r="O35" s="105">
        <v>1</v>
      </c>
      <c r="P35" s="49"/>
      <c r="Q35" s="54" t="s">
        <v>660</v>
      </c>
      <c r="R35" s="76" t="s">
        <v>658</v>
      </c>
      <c r="S35" s="54" t="s">
        <v>280</v>
      </c>
      <c r="T35" s="19" t="s">
        <v>659</v>
      </c>
      <c r="U35" s="19" t="str">
        <f>W28</f>
        <v>해당사항 없음(경쟁입찰)</v>
      </c>
    </row>
    <row r="36" spans="1:21" s="39" customFormat="1" ht="16.5">
      <c r="A36" s="76" t="s">
        <v>759</v>
      </c>
      <c r="B36" s="24" t="s">
        <v>625</v>
      </c>
      <c r="C36" s="24" t="s">
        <v>63</v>
      </c>
      <c r="D36" s="76" t="s">
        <v>627</v>
      </c>
      <c r="E36" s="76" t="s">
        <v>663</v>
      </c>
      <c r="F36" s="24" t="s">
        <v>657</v>
      </c>
      <c r="G36" s="24" t="s">
        <v>626</v>
      </c>
      <c r="H36" s="24" t="s">
        <v>902</v>
      </c>
      <c r="I36" s="73" t="s">
        <v>669</v>
      </c>
      <c r="J36" s="42" t="s">
        <v>664</v>
      </c>
      <c r="K36" s="52">
        <v>43269</v>
      </c>
      <c r="L36" s="52">
        <v>43269</v>
      </c>
      <c r="M36" s="52">
        <v>43830</v>
      </c>
      <c r="N36" s="53">
        <v>17934520</v>
      </c>
      <c r="O36" s="104">
        <v>1</v>
      </c>
      <c r="P36" s="49"/>
      <c r="Q36" s="54" t="s">
        <v>665</v>
      </c>
      <c r="R36" s="76" t="s">
        <v>666</v>
      </c>
      <c r="S36" s="54" t="s">
        <v>667</v>
      </c>
      <c r="T36" s="19" t="s">
        <v>668</v>
      </c>
      <c r="U36" s="19" t="str">
        <f>W28</f>
        <v>해당사항 없음(경쟁입찰)</v>
      </c>
    </row>
    <row r="37" spans="1:21" s="39" customFormat="1" ht="16.5">
      <c r="A37" s="76" t="s">
        <v>760</v>
      </c>
      <c r="B37" s="24" t="s">
        <v>625</v>
      </c>
      <c r="C37" s="24" t="s">
        <v>63</v>
      </c>
      <c r="D37" s="76" t="s">
        <v>627</v>
      </c>
      <c r="E37" s="76" t="s">
        <v>670</v>
      </c>
      <c r="F37" s="24" t="s">
        <v>657</v>
      </c>
      <c r="G37" s="24" t="s">
        <v>626</v>
      </c>
      <c r="H37" s="76" t="s">
        <v>900</v>
      </c>
      <c r="I37" s="74">
        <v>2018060970900</v>
      </c>
      <c r="J37" s="42" t="s">
        <v>671</v>
      </c>
      <c r="K37" s="52">
        <v>43271</v>
      </c>
      <c r="L37" s="52">
        <v>43271</v>
      </c>
      <c r="M37" s="52">
        <v>43830</v>
      </c>
      <c r="N37" s="53">
        <v>15793850</v>
      </c>
      <c r="O37" s="105">
        <v>1</v>
      </c>
      <c r="P37" s="49"/>
      <c r="Q37" s="54" t="s">
        <v>665</v>
      </c>
      <c r="R37" s="76" t="s">
        <v>666</v>
      </c>
      <c r="S37" s="54" t="s">
        <v>667</v>
      </c>
      <c r="T37" s="19" t="s">
        <v>672</v>
      </c>
      <c r="U37" s="19" t="str">
        <f>W28</f>
        <v>해당사항 없음(경쟁입찰)</v>
      </c>
    </row>
    <row r="38" spans="1:21" s="39" customFormat="1" ht="16.5">
      <c r="A38" s="76" t="s">
        <v>761</v>
      </c>
      <c r="B38" s="24" t="s">
        <v>625</v>
      </c>
      <c r="C38" s="24" t="s">
        <v>63</v>
      </c>
      <c r="D38" s="76" t="s">
        <v>627</v>
      </c>
      <c r="E38" s="76" t="s">
        <v>673</v>
      </c>
      <c r="F38" s="24" t="s">
        <v>674</v>
      </c>
      <c r="G38" s="24" t="s">
        <v>626</v>
      </c>
      <c r="H38" s="24"/>
      <c r="I38" s="74" t="s">
        <v>675</v>
      </c>
      <c r="J38" s="42" t="s">
        <v>676</v>
      </c>
      <c r="K38" s="52">
        <v>43433</v>
      </c>
      <c r="L38" s="52">
        <v>43433</v>
      </c>
      <c r="M38" s="52">
        <v>43830</v>
      </c>
      <c r="N38" s="53">
        <v>14056000</v>
      </c>
      <c r="O38" s="105">
        <v>1</v>
      </c>
      <c r="P38" s="49"/>
      <c r="Q38" s="54" t="s">
        <v>677</v>
      </c>
      <c r="R38" s="76" t="s">
        <v>678</v>
      </c>
      <c r="S38" s="54" t="s">
        <v>679</v>
      </c>
      <c r="T38" s="19" t="s">
        <v>680</v>
      </c>
      <c r="U38" s="19" t="str">
        <f>W28</f>
        <v>해당사항 없음(경쟁입찰)</v>
      </c>
    </row>
    <row r="39" spans="1:21" s="39" customFormat="1" ht="16.5">
      <c r="A39" s="76" t="s">
        <v>762</v>
      </c>
      <c r="B39" s="24" t="s">
        <v>56</v>
      </c>
      <c r="C39" s="24" t="s">
        <v>75</v>
      </c>
      <c r="D39" s="76" t="s">
        <v>894</v>
      </c>
      <c r="E39" s="76"/>
      <c r="F39" s="24"/>
      <c r="G39" s="24" t="s">
        <v>76</v>
      </c>
      <c r="H39" s="24"/>
      <c r="I39" s="74"/>
      <c r="J39" s="42" t="s">
        <v>903</v>
      </c>
      <c r="K39" s="52">
        <v>43259</v>
      </c>
      <c r="L39" s="52">
        <v>43259</v>
      </c>
      <c r="M39" s="54" t="s">
        <v>119</v>
      </c>
      <c r="N39" s="53">
        <v>12178100</v>
      </c>
      <c r="O39" s="104">
        <v>1</v>
      </c>
      <c r="P39" s="49"/>
      <c r="Q39" s="54" t="s">
        <v>124</v>
      </c>
      <c r="R39" s="76"/>
      <c r="S39" s="54" t="s">
        <v>148</v>
      </c>
      <c r="T39" s="19" t="s">
        <v>95</v>
      </c>
      <c r="U39" s="19" t="str">
        <f>W10</f>
        <v>제26조제1항제2호(특정인의 기술인이 필요하거나 물품 생산자가 1인뿐인 경우 등)</v>
      </c>
    </row>
    <row r="40" spans="1:21" s="39" customFormat="1" ht="16.5">
      <c r="A40" s="76" t="s">
        <v>763</v>
      </c>
      <c r="B40" s="24" t="s">
        <v>56</v>
      </c>
      <c r="C40" s="24" t="s">
        <v>75</v>
      </c>
      <c r="D40" s="76" t="s">
        <v>895</v>
      </c>
      <c r="E40" s="76"/>
      <c r="F40" s="24"/>
      <c r="G40" s="24" t="s">
        <v>76</v>
      </c>
      <c r="H40" s="24"/>
      <c r="I40" s="74"/>
      <c r="J40" s="42" t="s">
        <v>904</v>
      </c>
      <c r="K40" s="52">
        <v>43263</v>
      </c>
      <c r="L40" s="52">
        <v>43263</v>
      </c>
      <c r="M40" s="52">
        <v>43273</v>
      </c>
      <c r="N40" s="53">
        <v>11855670</v>
      </c>
      <c r="O40" s="105">
        <v>1</v>
      </c>
      <c r="P40" s="49"/>
      <c r="Q40" s="54" t="s">
        <v>133</v>
      </c>
      <c r="R40" s="76"/>
      <c r="S40" s="54" t="s">
        <v>156</v>
      </c>
      <c r="T40" s="19" t="s">
        <v>96</v>
      </c>
      <c r="U40" s="19" t="str">
        <f>W11</f>
        <v>제26조제1항제3호(중소기업진흥법에 따른 제조구매의 경우)</v>
      </c>
    </row>
    <row r="41" spans="1:21" s="39" customFormat="1" ht="16.5">
      <c r="A41" s="76" t="s">
        <v>764</v>
      </c>
      <c r="B41" s="24" t="s">
        <v>56</v>
      </c>
      <c r="C41" s="24" t="s">
        <v>75</v>
      </c>
      <c r="D41" s="76" t="s">
        <v>895</v>
      </c>
      <c r="E41" s="76"/>
      <c r="F41" s="24"/>
      <c r="G41" s="24" t="s">
        <v>76</v>
      </c>
      <c r="H41" s="24"/>
      <c r="I41" s="74"/>
      <c r="J41" s="42" t="s">
        <v>905</v>
      </c>
      <c r="K41" s="52">
        <v>43263</v>
      </c>
      <c r="L41" s="52">
        <v>43263</v>
      </c>
      <c r="M41" s="52">
        <v>43266</v>
      </c>
      <c r="N41" s="53">
        <v>15323370</v>
      </c>
      <c r="O41" s="105">
        <v>1</v>
      </c>
      <c r="P41" s="49"/>
      <c r="Q41" s="54" t="s">
        <v>134</v>
      </c>
      <c r="R41" s="76"/>
      <c r="S41" s="54" t="s">
        <v>157</v>
      </c>
      <c r="T41" s="19" t="s">
        <v>97</v>
      </c>
      <c r="U41" s="19" t="str">
        <f>W14</f>
        <v>제26조제1항제5호가목2)(추정가격 2천만원 이하 물품 제조구매 또는 용역계약)</v>
      </c>
    </row>
    <row r="42" spans="1:21" s="39" customFormat="1" ht="16.5">
      <c r="A42" s="76" t="s">
        <v>765</v>
      </c>
      <c r="B42" s="24" t="s">
        <v>56</v>
      </c>
      <c r="C42" s="24" t="s">
        <v>75</v>
      </c>
      <c r="D42" s="76" t="s">
        <v>895</v>
      </c>
      <c r="E42" s="76"/>
      <c r="F42" s="24"/>
      <c r="G42" s="24" t="s">
        <v>76</v>
      </c>
      <c r="H42" s="24"/>
      <c r="I42" s="74"/>
      <c r="J42" s="99" t="s">
        <v>906</v>
      </c>
      <c r="K42" s="100">
        <v>43266</v>
      </c>
      <c r="L42" s="100">
        <v>43266</v>
      </c>
      <c r="M42" s="100">
        <v>43465</v>
      </c>
      <c r="N42" s="53">
        <v>69441240</v>
      </c>
      <c r="O42" s="104">
        <v>1</v>
      </c>
      <c r="P42" s="49"/>
      <c r="Q42" s="54" t="s">
        <v>135</v>
      </c>
      <c r="R42" s="76"/>
      <c r="S42" s="54" t="s">
        <v>158</v>
      </c>
      <c r="T42" s="19" t="s">
        <v>98</v>
      </c>
      <c r="U42" s="19" t="str">
        <f>W10</f>
        <v>제26조제1항제2호(특정인의 기술인이 필요하거나 물품 생산자가 1인뿐인 경우 등)</v>
      </c>
    </row>
    <row r="43" spans="1:21" s="39" customFormat="1" ht="16.5">
      <c r="A43" s="76" t="s">
        <v>766</v>
      </c>
      <c r="B43" s="24" t="s">
        <v>56</v>
      </c>
      <c r="C43" s="24" t="s">
        <v>75</v>
      </c>
      <c r="D43" s="76" t="s">
        <v>627</v>
      </c>
      <c r="E43" s="76"/>
      <c r="F43" s="24"/>
      <c r="G43" s="24" t="s">
        <v>76</v>
      </c>
      <c r="H43" s="24"/>
      <c r="I43" s="74"/>
      <c r="J43" s="42" t="s">
        <v>907</v>
      </c>
      <c r="K43" s="52">
        <v>43270</v>
      </c>
      <c r="L43" s="52">
        <v>43270</v>
      </c>
      <c r="M43" s="52">
        <v>43279</v>
      </c>
      <c r="N43" s="53">
        <v>7487000</v>
      </c>
      <c r="O43" s="105">
        <v>1</v>
      </c>
      <c r="P43" s="49"/>
      <c r="Q43" s="54" t="s">
        <v>136</v>
      </c>
      <c r="R43" s="76"/>
      <c r="S43" s="54" t="s">
        <v>159</v>
      </c>
      <c r="T43" s="19" t="s">
        <v>99</v>
      </c>
      <c r="U43" s="19" t="str">
        <f>W14</f>
        <v>제26조제1항제5호가목2)(추정가격 2천만원 이하 물품 제조구매 또는 용역계약)</v>
      </c>
    </row>
    <row r="44" spans="1:21" s="39" customFormat="1" ht="16.5">
      <c r="A44" s="76" t="s">
        <v>767</v>
      </c>
      <c r="B44" s="24" t="s">
        <v>56</v>
      </c>
      <c r="C44" s="24" t="s">
        <v>75</v>
      </c>
      <c r="D44" s="76" t="s">
        <v>627</v>
      </c>
      <c r="E44" s="76"/>
      <c r="F44" s="24"/>
      <c r="G44" s="24" t="s">
        <v>76</v>
      </c>
      <c r="H44" s="24"/>
      <c r="I44" s="74"/>
      <c r="J44" s="42" t="s">
        <v>908</v>
      </c>
      <c r="K44" s="52">
        <v>43273</v>
      </c>
      <c r="L44" s="52">
        <v>43273</v>
      </c>
      <c r="M44" s="52">
        <v>43277</v>
      </c>
      <c r="N44" s="53">
        <v>10986250</v>
      </c>
      <c r="O44" s="105">
        <v>1</v>
      </c>
      <c r="P44" s="49"/>
      <c r="Q44" s="54" t="s">
        <v>132</v>
      </c>
      <c r="R44" s="76"/>
      <c r="S44" s="54" t="s">
        <v>155</v>
      </c>
      <c r="T44" s="19" t="s">
        <v>100</v>
      </c>
      <c r="U44" s="19" t="str">
        <f>W14</f>
        <v>제26조제1항제5호가목2)(추정가격 2천만원 이하 물품 제조구매 또는 용역계약)</v>
      </c>
    </row>
    <row r="45" spans="1:21" s="39" customFormat="1" ht="16.5">
      <c r="A45" s="76" t="s">
        <v>768</v>
      </c>
      <c r="B45" s="24" t="s">
        <v>56</v>
      </c>
      <c r="C45" s="24" t="s">
        <v>75</v>
      </c>
      <c r="D45" s="76" t="s">
        <v>627</v>
      </c>
      <c r="E45" s="76"/>
      <c r="F45" s="24"/>
      <c r="G45" s="24" t="s">
        <v>76</v>
      </c>
      <c r="H45" s="24"/>
      <c r="I45" s="74"/>
      <c r="J45" s="42" t="s">
        <v>909</v>
      </c>
      <c r="K45" s="52">
        <v>43273</v>
      </c>
      <c r="L45" s="52">
        <v>43273</v>
      </c>
      <c r="M45" s="52">
        <v>43277</v>
      </c>
      <c r="N45" s="53">
        <v>12592800</v>
      </c>
      <c r="O45" s="104">
        <v>1</v>
      </c>
      <c r="P45" s="49"/>
      <c r="Q45" s="54" t="s">
        <v>137</v>
      </c>
      <c r="R45" s="76"/>
      <c r="S45" s="54" t="s">
        <v>160</v>
      </c>
      <c r="T45" s="19" t="s">
        <v>101</v>
      </c>
      <c r="U45" s="19" t="str">
        <f>W14</f>
        <v>제26조제1항제5호가목2)(추정가격 2천만원 이하 물품 제조구매 또는 용역계약)</v>
      </c>
    </row>
    <row r="46" spans="1:21" s="39" customFormat="1" ht="16.5">
      <c r="A46" s="76" t="s">
        <v>769</v>
      </c>
      <c r="B46" s="24" t="s">
        <v>56</v>
      </c>
      <c r="C46" s="24" t="s">
        <v>75</v>
      </c>
      <c r="D46" s="76" t="s">
        <v>895</v>
      </c>
      <c r="E46" s="76"/>
      <c r="F46" s="24"/>
      <c r="G46" s="24" t="s">
        <v>76</v>
      </c>
      <c r="H46" s="24"/>
      <c r="I46" s="74"/>
      <c r="J46" s="42" t="s">
        <v>906</v>
      </c>
      <c r="K46" s="52">
        <v>43276</v>
      </c>
      <c r="L46" s="52">
        <v>43276</v>
      </c>
      <c r="M46" s="52">
        <v>43276</v>
      </c>
      <c r="N46" s="53">
        <v>8174600</v>
      </c>
      <c r="O46" s="105">
        <v>1</v>
      </c>
      <c r="P46" s="49"/>
      <c r="Q46" s="54" t="s">
        <v>135</v>
      </c>
      <c r="R46" s="76"/>
      <c r="S46" s="54" t="s">
        <v>158</v>
      </c>
      <c r="T46" s="19" t="s">
        <v>98</v>
      </c>
      <c r="U46" s="19" t="str">
        <f>W14</f>
        <v>제26조제1항제5호가목2)(추정가격 2천만원 이하 물품 제조구매 또는 용역계약)</v>
      </c>
    </row>
    <row r="47" spans="1:21" s="39" customFormat="1" ht="16.5">
      <c r="A47" s="76" t="s">
        <v>770</v>
      </c>
      <c r="B47" s="24" t="s">
        <v>56</v>
      </c>
      <c r="C47" s="24" t="s">
        <v>75</v>
      </c>
      <c r="D47" s="76" t="s">
        <v>894</v>
      </c>
      <c r="E47" s="76"/>
      <c r="F47" s="24"/>
      <c r="G47" s="24" t="s">
        <v>76</v>
      </c>
      <c r="H47" s="24"/>
      <c r="I47" s="74"/>
      <c r="J47" s="41" t="s">
        <v>102</v>
      </c>
      <c r="K47" s="62">
        <v>43282</v>
      </c>
      <c r="L47" s="62">
        <v>43282</v>
      </c>
      <c r="M47" s="62">
        <v>43646</v>
      </c>
      <c r="N47" s="53">
        <v>9240000</v>
      </c>
      <c r="O47" s="105">
        <v>1</v>
      </c>
      <c r="P47" s="49"/>
      <c r="Q47" s="24" t="s">
        <v>13</v>
      </c>
      <c r="R47" s="76"/>
      <c r="S47" s="24" t="s">
        <v>161</v>
      </c>
      <c r="T47" s="20" t="s">
        <v>102</v>
      </c>
      <c r="U47" s="20" t="str">
        <f>W10</f>
        <v>제26조제1항제2호(특정인의 기술인이 필요하거나 물품 생산자가 1인뿐인 경우 등)</v>
      </c>
    </row>
    <row r="48" spans="1:21" s="39" customFormat="1" ht="16.5">
      <c r="A48" s="76" t="s">
        <v>771</v>
      </c>
      <c r="B48" s="24" t="s">
        <v>56</v>
      </c>
      <c r="C48" s="24" t="s">
        <v>75</v>
      </c>
      <c r="D48" s="76" t="s">
        <v>894</v>
      </c>
      <c r="E48" s="76"/>
      <c r="F48" s="24"/>
      <c r="G48" s="24" t="s">
        <v>76</v>
      </c>
      <c r="H48" s="24"/>
      <c r="I48" s="74"/>
      <c r="J48" s="42" t="s">
        <v>910</v>
      </c>
      <c r="K48" s="52">
        <v>43283</v>
      </c>
      <c r="L48" s="52">
        <v>43283</v>
      </c>
      <c r="M48" s="52">
        <v>43297</v>
      </c>
      <c r="N48" s="53">
        <v>9504000</v>
      </c>
      <c r="O48" s="104">
        <v>1</v>
      </c>
      <c r="P48" s="49"/>
      <c r="Q48" s="54" t="s">
        <v>124</v>
      </c>
      <c r="R48" s="76"/>
      <c r="S48" s="54" t="s">
        <v>148</v>
      </c>
      <c r="T48" s="19" t="s">
        <v>103</v>
      </c>
      <c r="U48" s="19" t="str">
        <f>W10</f>
        <v>제26조제1항제2호(특정인의 기술인이 필요하거나 물품 생산자가 1인뿐인 경우 등)</v>
      </c>
    </row>
    <row r="49" spans="1:21" s="39" customFormat="1" ht="16.5">
      <c r="A49" s="76" t="s">
        <v>772</v>
      </c>
      <c r="B49" s="24" t="s">
        <v>56</v>
      </c>
      <c r="C49" s="24" t="s">
        <v>75</v>
      </c>
      <c r="D49" s="76" t="s">
        <v>894</v>
      </c>
      <c r="E49" s="76"/>
      <c r="F49" s="24"/>
      <c r="G49" s="24" t="s">
        <v>76</v>
      </c>
      <c r="H49" s="24"/>
      <c r="I49" s="74"/>
      <c r="J49" s="41" t="s">
        <v>15</v>
      </c>
      <c r="K49" s="62">
        <v>43299</v>
      </c>
      <c r="L49" s="62">
        <v>43299</v>
      </c>
      <c r="M49" s="62">
        <v>43663</v>
      </c>
      <c r="N49" s="53">
        <v>5832000</v>
      </c>
      <c r="O49" s="105">
        <v>1</v>
      </c>
      <c r="P49" s="49"/>
      <c r="Q49" s="24" t="s">
        <v>14</v>
      </c>
      <c r="R49" s="76"/>
      <c r="S49" s="24" t="s">
        <v>162</v>
      </c>
      <c r="T49" s="20" t="s">
        <v>15</v>
      </c>
      <c r="U49" s="20" t="str">
        <f>W10</f>
        <v>제26조제1항제2호(특정인의 기술인이 필요하거나 물품 생산자가 1인뿐인 경우 등)</v>
      </c>
    </row>
    <row r="50" spans="1:21" s="39" customFormat="1" ht="16.5">
      <c r="A50" s="76" t="s">
        <v>773</v>
      </c>
      <c r="B50" s="24" t="s">
        <v>56</v>
      </c>
      <c r="C50" s="24" t="s">
        <v>75</v>
      </c>
      <c r="D50" s="77" t="s">
        <v>896</v>
      </c>
      <c r="E50" s="76"/>
      <c r="F50" s="24"/>
      <c r="G50" s="102" t="s">
        <v>955</v>
      </c>
      <c r="H50" s="24"/>
      <c r="I50" s="74"/>
      <c r="J50" s="42" t="s">
        <v>911</v>
      </c>
      <c r="K50" s="52">
        <v>43340</v>
      </c>
      <c r="L50" s="52">
        <v>43340</v>
      </c>
      <c r="M50" s="52">
        <v>43459</v>
      </c>
      <c r="N50" s="53">
        <v>1063000000</v>
      </c>
      <c r="O50" s="105">
        <v>1</v>
      </c>
      <c r="P50" s="49"/>
      <c r="Q50" s="54" t="s">
        <v>20</v>
      </c>
      <c r="R50" s="76"/>
      <c r="S50" s="54" t="s">
        <v>21</v>
      </c>
      <c r="T50" s="19" t="s">
        <v>26</v>
      </c>
      <c r="U50" s="87" t="str">
        <f>W25</f>
        <v>제27조제1항제1호(재공고입찰을 실시하더라도 입찰참가자격 갖춘자가 1인임이 명백한 경우)</v>
      </c>
    </row>
    <row r="51" spans="1:21" s="39" customFormat="1" ht="16.5">
      <c r="A51" s="24" t="s">
        <v>774</v>
      </c>
      <c r="B51" s="24" t="s">
        <v>56</v>
      </c>
      <c r="C51" s="24" t="s">
        <v>75</v>
      </c>
      <c r="D51" s="24" t="s">
        <v>627</v>
      </c>
      <c r="E51" s="24"/>
      <c r="F51" s="24"/>
      <c r="G51" s="24" t="s">
        <v>76</v>
      </c>
      <c r="H51" s="24"/>
      <c r="I51" s="74"/>
      <c r="J51" s="41" t="s">
        <v>912</v>
      </c>
      <c r="K51" s="62">
        <v>43356</v>
      </c>
      <c r="L51" s="62">
        <v>43356</v>
      </c>
      <c r="M51" s="62">
        <v>43356</v>
      </c>
      <c r="N51" s="53">
        <v>5028990</v>
      </c>
      <c r="O51" s="104">
        <v>1</v>
      </c>
      <c r="P51" s="49"/>
      <c r="Q51" s="24" t="s">
        <v>138</v>
      </c>
      <c r="R51" s="24"/>
      <c r="S51" s="24" t="s">
        <v>163</v>
      </c>
      <c r="T51" s="20" t="s">
        <v>104</v>
      </c>
      <c r="U51" s="20" t="str">
        <f>W14</f>
        <v>제26조제1항제5호가목2)(추정가격 2천만원 이하 물품 제조구매 또는 용역계약)</v>
      </c>
    </row>
    <row r="52" spans="1:21" s="39" customFormat="1" ht="16.5">
      <c r="A52" s="24" t="s">
        <v>775</v>
      </c>
      <c r="B52" s="24" t="s">
        <v>56</v>
      </c>
      <c r="C52" s="24" t="s">
        <v>75</v>
      </c>
      <c r="D52" s="24" t="s">
        <v>895</v>
      </c>
      <c r="E52" s="24"/>
      <c r="F52" s="24"/>
      <c r="G52" s="24" t="s">
        <v>76</v>
      </c>
      <c r="H52" s="24"/>
      <c r="I52" s="74"/>
      <c r="J52" s="42" t="s">
        <v>105</v>
      </c>
      <c r="K52" s="52">
        <v>43377</v>
      </c>
      <c r="L52" s="52">
        <v>43377</v>
      </c>
      <c r="M52" s="52">
        <v>44471</v>
      </c>
      <c r="N52" s="53">
        <v>25884000</v>
      </c>
      <c r="O52" s="105">
        <v>1</v>
      </c>
      <c r="P52" s="49"/>
      <c r="Q52" s="54" t="s">
        <v>129</v>
      </c>
      <c r="R52" s="24"/>
      <c r="S52" s="54" t="s">
        <v>153</v>
      </c>
      <c r="T52" s="19" t="s">
        <v>105</v>
      </c>
      <c r="U52" s="19" t="str">
        <f>W11</f>
        <v>제26조제1항제3호(중소기업진흥법에 따른 제조구매의 경우)</v>
      </c>
    </row>
    <row r="53" spans="1:21" s="39" customFormat="1" ht="16.5">
      <c r="A53" s="24" t="s">
        <v>776</v>
      </c>
      <c r="B53" s="24" t="s">
        <v>56</v>
      </c>
      <c r="C53" s="24" t="s">
        <v>75</v>
      </c>
      <c r="D53" s="24" t="s">
        <v>894</v>
      </c>
      <c r="E53" s="24"/>
      <c r="F53" s="24"/>
      <c r="G53" s="102" t="s">
        <v>955</v>
      </c>
      <c r="H53" s="24"/>
      <c r="I53" s="74"/>
      <c r="J53" s="42" t="s">
        <v>27</v>
      </c>
      <c r="K53" s="52">
        <v>43389</v>
      </c>
      <c r="L53" s="52">
        <v>43389</v>
      </c>
      <c r="M53" s="52">
        <v>43458</v>
      </c>
      <c r="N53" s="53">
        <v>54941250</v>
      </c>
      <c r="O53" s="105">
        <v>1</v>
      </c>
      <c r="P53" s="49"/>
      <c r="Q53" s="54" t="s">
        <v>28</v>
      </c>
      <c r="R53" s="24"/>
      <c r="S53" s="54" t="s">
        <v>29</v>
      </c>
      <c r="T53" s="19" t="s">
        <v>27</v>
      </c>
      <c r="U53" s="87" t="str">
        <f>W25</f>
        <v>제27조제1항제1호(재공고입찰을 실시하더라도 입찰참가자격 갖춘자가 1인임이 명백한 경우)</v>
      </c>
    </row>
    <row r="54" spans="1:21" s="39" customFormat="1" ht="16.5">
      <c r="A54" s="76" t="s">
        <v>777</v>
      </c>
      <c r="B54" s="24" t="s">
        <v>56</v>
      </c>
      <c r="C54" s="24" t="s">
        <v>75</v>
      </c>
      <c r="D54" s="76" t="s">
        <v>894</v>
      </c>
      <c r="E54" s="76"/>
      <c r="F54" s="24"/>
      <c r="G54" s="24" t="s">
        <v>76</v>
      </c>
      <c r="H54" s="24"/>
      <c r="I54" s="74"/>
      <c r="J54" s="42" t="s">
        <v>957</v>
      </c>
      <c r="K54" s="52">
        <v>43402</v>
      </c>
      <c r="L54" s="52">
        <v>43402</v>
      </c>
      <c r="M54" s="52">
        <v>43438</v>
      </c>
      <c r="N54" s="53">
        <v>11053900</v>
      </c>
      <c r="O54" s="104">
        <v>1</v>
      </c>
      <c r="P54" s="49"/>
      <c r="Q54" s="54" t="s">
        <v>124</v>
      </c>
      <c r="R54" s="76"/>
      <c r="S54" s="54" t="s">
        <v>148</v>
      </c>
      <c r="T54" s="19" t="s">
        <v>106</v>
      </c>
      <c r="U54" s="19" t="str">
        <f>W10</f>
        <v>제26조제1항제2호(특정인의 기술인이 필요하거나 물품 생산자가 1인뿐인 경우 등)</v>
      </c>
    </row>
    <row r="55" spans="1:21" s="39" customFormat="1" ht="16.5">
      <c r="A55" s="76" t="s">
        <v>778</v>
      </c>
      <c r="B55" s="24" t="s">
        <v>56</v>
      </c>
      <c r="C55" s="24" t="s">
        <v>75</v>
      </c>
      <c r="D55" s="76" t="s">
        <v>895</v>
      </c>
      <c r="E55" s="76"/>
      <c r="F55" s="24"/>
      <c r="G55" s="102" t="s">
        <v>955</v>
      </c>
      <c r="H55" s="24"/>
      <c r="I55" s="74"/>
      <c r="J55" s="42" t="s">
        <v>107</v>
      </c>
      <c r="K55" s="52">
        <v>43426</v>
      </c>
      <c r="L55" s="52">
        <v>43426</v>
      </c>
      <c r="M55" s="52">
        <v>43465</v>
      </c>
      <c r="N55" s="53">
        <v>72600000</v>
      </c>
      <c r="O55" s="105">
        <v>1</v>
      </c>
      <c r="P55" s="49"/>
      <c r="Q55" s="54" t="s">
        <v>139</v>
      </c>
      <c r="R55" s="76"/>
      <c r="S55" s="54" t="s">
        <v>164</v>
      </c>
      <c r="T55" s="19" t="s">
        <v>107</v>
      </c>
      <c r="U55" s="87" t="str">
        <f>W25</f>
        <v>제27조제1항제1호(재공고입찰을 실시하더라도 입찰참가자격 갖춘자가 1인임이 명백한 경우)</v>
      </c>
    </row>
    <row r="56" spans="1:21" s="39" customFormat="1" ht="16.5">
      <c r="A56" s="76" t="s">
        <v>779</v>
      </c>
      <c r="B56" s="24" t="s">
        <v>56</v>
      </c>
      <c r="C56" s="24" t="s">
        <v>75</v>
      </c>
      <c r="D56" s="76" t="s">
        <v>894</v>
      </c>
      <c r="E56" s="76"/>
      <c r="F56" s="24"/>
      <c r="G56" s="24" t="s">
        <v>76</v>
      </c>
      <c r="H56" s="24"/>
      <c r="I56" s="74"/>
      <c r="J56" s="42" t="s">
        <v>108</v>
      </c>
      <c r="K56" s="52">
        <v>43427</v>
      </c>
      <c r="L56" s="52">
        <v>43427</v>
      </c>
      <c r="M56" s="52">
        <v>43455</v>
      </c>
      <c r="N56" s="53">
        <v>9790000</v>
      </c>
      <c r="O56" s="105">
        <v>1</v>
      </c>
      <c r="P56" s="49"/>
      <c r="Q56" s="54" t="s">
        <v>140</v>
      </c>
      <c r="R56" s="76"/>
      <c r="S56" s="54" t="s">
        <v>165</v>
      </c>
      <c r="T56" s="19" t="s">
        <v>108</v>
      </c>
      <c r="U56" s="19" t="str">
        <f>W10</f>
        <v>제26조제1항제2호(특정인의 기술인이 필요하거나 물품 생산자가 1인뿐인 경우 등)</v>
      </c>
    </row>
    <row r="57" spans="1:21" s="39" customFormat="1" ht="16.5">
      <c r="A57" s="76" t="s">
        <v>780</v>
      </c>
      <c r="B57" s="24" t="s">
        <v>56</v>
      </c>
      <c r="C57" s="24" t="s">
        <v>75</v>
      </c>
      <c r="D57" s="76" t="s">
        <v>895</v>
      </c>
      <c r="E57" s="76"/>
      <c r="F57" s="24"/>
      <c r="G57" s="24" t="s">
        <v>76</v>
      </c>
      <c r="H57" s="24"/>
      <c r="I57" s="74"/>
      <c r="J57" s="42" t="s">
        <v>109</v>
      </c>
      <c r="K57" s="52">
        <v>43431</v>
      </c>
      <c r="L57" s="52">
        <v>43431</v>
      </c>
      <c r="M57" s="52">
        <v>43444</v>
      </c>
      <c r="N57" s="53">
        <v>7500000</v>
      </c>
      <c r="O57" s="104">
        <v>1</v>
      </c>
      <c r="P57" s="49"/>
      <c r="Q57" s="54" t="s">
        <v>141</v>
      </c>
      <c r="R57" s="76"/>
      <c r="S57" s="54" t="s">
        <v>166</v>
      </c>
      <c r="T57" s="19" t="s">
        <v>109</v>
      </c>
      <c r="U57" s="19" t="str">
        <f>W14</f>
        <v>제26조제1항제5호가목2)(추정가격 2천만원 이하 물품 제조구매 또는 용역계약)</v>
      </c>
    </row>
    <row r="58" spans="1:21" s="39" customFormat="1" ht="16.5">
      <c r="A58" s="76" t="s">
        <v>781</v>
      </c>
      <c r="B58" s="24" t="s">
        <v>56</v>
      </c>
      <c r="C58" s="24" t="s">
        <v>75</v>
      </c>
      <c r="D58" s="76" t="s">
        <v>627</v>
      </c>
      <c r="E58" s="76"/>
      <c r="F58" s="24"/>
      <c r="G58" s="24" t="s">
        <v>76</v>
      </c>
      <c r="H58" s="24"/>
      <c r="I58" s="74"/>
      <c r="J58" s="42" t="s">
        <v>110</v>
      </c>
      <c r="K58" s="52">
        <v>43438</v>
      </c>
      <c r="L58" s="52">
        <v>43438</v>
      </c>
      <c r="M58" s="52">
        <v>43454</v>
      </c>
      <c r="N58" s="53">
        <v>10263000</v>
      </c>
      <c r="O58" s="105">
        <v>1</v>
      </c>
      <c r="P58" s="49"/>
      <c r="Q58" s="54" t="s">
        <v>142</v>
      </c>
      <c r="R58" s="76"/>
      <c r="S58" s="54" t="s">
        <v>167</v>
      </c>
      <c r="T58" s="19" t="s">
        <v>110</v>
      </c>
      <c r="U58" s="19" t="str">
        <f>W10</f>
        <v>제26조제1항제2호(특정인의 기술인이 필요하거나 물품 생산자가 1인뿐인 경우 등)</v>
      </c>
    </row>
    <row r="59" spans="1:21" s="39" customFormat="1" ht="16.5">
      <c r="A59" s="76" t="s">
        <v>782</v>
      </c>
      <c r="B59" s="24" t="s">
        <v>56</v>
      </c>
      <c r="C59" s="24" t="s">
        <v>75</v>
      </c>
      <c r="D59" s="76" t="s">
        <v>894</v>
      </c>
      <c r="E59" s="76"/>
      <c r="F59" s="24"/>
      <c r="G59" s="24" t="s">
        <v>76</v>
      </c>
      <c r="H59" s="24"/>
      <c r="I59" s="74"/>
      <c r="J59" s="42" t="s">
        <v>111</v>
      </c>
      <c r="K59" s="52">
        <v>43441</v>
      </c>
      <c r="L59" s="52">
        <v>43441</v>
      </c>
      <c r="M59" s="52">
        <v>43452</v>
      </c>
      <c r="N59" s="53">
        <v>6887100</v>
      </c>
      <c r="O59" s="105">
        <v>1</v>
      </c>
      <c r="P59" s="49"/>
      <c r="Q59" s="54" t="s">
        <v>124</v>
      </c>
      <c r="R59" s="76"/>
      <c r="S59" s="54" t="s">
        <v>148</v>
      </c>
      <c r="T59" s="19" t="s">
        <v>111</v>
      </c>
      <c r="U59" s="19" t="str">
        <f>W10</f>
        <v>제26조제1항제2호(특정인의 기술인이 필요하거나 물품 생산자가 1인뿐인 경우 등)</v>
      </c>
    </row>
    <row r="60" spans="1:21" s="39" customFormat="1" ht="16.5">
      <c r="A60" s="76" t="s">
        <v>783</v>
      </c>
      <c r="B60" s="24" t="s">
        <v>56</v>
      </c>
      <c r="C60" s="24" t="s">
        <v>75</v>
      </c>
      <c r="D60" s="76" t="s">
        <v>895</v>
      </c>
      <c r="E60" s="76"/>
      <c r="F60" s="24"/>
      <c r="G60" s="24" t="s">
        <v>76</v>
      </c>
      <c r="H60" s="24"/>
      <c r="I60" s="74"/>
      <c r="J60" s="42" t="s">
        <v>730</v>
      </c>
      <c r="K60" s="52">
        <v>43444</v>
      </c>
      <c r="L60" s="52">
        <v>43444</v>
      </c>
      <c r="M60" s="52">
        <v>43493</v>
      </c>
      <c r="N60" s="53">
        <v>126236000</v>
      </c>
      <c r="O60" s="104">
        <v>1</v>
      </c>
      <c r="P60" s="49"/>
      <c r="Q60" s="54" t="s">
        <v>20</v>
      </c>
      <c r="R60" s="76"/>
      <c r="S60" s="54" t="s">
        <v>21</v>
      </c>
      <c r="T60" s="19" t="s">
        <v>112</v>
      </c>
      <c r="U60" s="19" t="str">
        <f>W10</f>
        <v>제26조제1항제2호(특정인의 기술인이 필요하거나 물품 생산자가 1인뿐인 경우 등)</v>
      </c>
    </row>
    <row r="61" spans="1:21" s="39" customFormat="1" ht="16.5">
      <c r="A61" s="76" t="s">
        <v>784</v>
      </c>
      <c r="B61" s="24" t="s">
        <v>56</v>
      </c>
      <c r="C61" s="24" t="s">
        <v>75</v>
      </c>
      <c r="D61" s="76" t="s">
        <v>627</v>
      </c>
      <c r="E61" s="76"/>
      <c r="F61" s="24"/>
      <c r="G61" s="24" t="s">
        <v>76</v>
      </c>
      <c r="H61" s="24"/>
      <c r="I61" s="74"/>
      <c r="J61" s="42" t="s">
        <v>113</v>
      </c>
      <c r="K61" s="52">
        <v>43444</v>
      </c>
      <c r="L61" s="52">
        <v>43444</v>
      </c>
      <c r="M61" s="52">
        <v>43464</v>
      </c>
      <c r="N61" s="53">
        <v>20350000</v>
      </c>
      <c r="O61" s="105">
        <v>1</v>
      </c>
      <c r="P61" s="24"/>
      <c r="Q61" s="54" t="s">
        <v>124</v>
      </c>
      <c r="R61" s="76"/>
      <c r="S61" s="54" t="s">
        <v>148</v>
      </c>
      <c r="T61" s="19" t="s">
        <v>113</v>
      </c>
      <c r="U61" s="19" t="str">
        <f>W10</f>
        <v>제26조제1항제2호(특정인의 기술인이 필요하거나 물품 생산자가 1인뿐인 경우 등)</v>
      </c>
    </row>
    <row r="62" spans="1:21" s="39" customFormat="1" ht="16.5">
      <c r="A62" s="76" t="s">
        <v>785</v>
      </c>
      <c r="B62" s="24" t="s">
        <v>56</v>
      </c>
      <c r="C62" s="24" t="s">
        <v>75</v>
      </c>
      <c r="D62" s="76" t="s">
        <v>627</v>
      </c>
      <c r="E62" s="76"/>
      <c r="F62" s="24"/>
      <c r="G62" s="24" t="s">
        <v>76</v>
      </c>
      <c r="H62" s="24"/>
      <c r="I62" s="74"/>
      <c r="J62" s="42" t="s">
        <v>87</v>
      </c>
      <c r="K62" s="52">
        <v>43445</v>
      </c>
      <c r="L62" s="52">
        <v>43445</v>
      </c>
      <c r="M62" s="52">
        <v>43451</v>
      </c>
      <c r="N62" s="53">
        <v>36000000</v>
      </c>
      <c r="O62" s="105">
        <v>1</v>
      </c>
      <c r="P62" s="24"/>
      <c r="Q62" s="54" t="s">
        <v>130</v>
      </c>
      <c r="R62" s="76"/>
      <c r="S62" s="54" t="s">
        <v>154</v>
      </c>
      <c r="T62" s="19" t="s">
        <v>87</v>
      </c>
      <c r="U62" s="19" t="str">
        <f>W10</f>
        <v>제26조제1항제2호(특정인의 기술인이 필요하거나 물품 생산자가 1인뿐인 경우 등)</v>
      </c>
    </row>
    <row r="63" spans="1:21" s="39" customFormat="1" ht="16.5">
      <c r="A63" s="76" t="s">
        <v>786</v>
      </c>
      <c r="B63" s="24" t="s">
        <v>56</v>
      </c>
      <c r="C63" s="24" t="s">
        <v>75</v>
      </c>
      <c r="D63" s="76" t="s">
        <v>895</v>
      </c>
      <c r="E63" s="76"/>
      <c r="F63" s="24"/>
      <c r="G63" s="24" t="s">
        <v>76</v>
      </c>
      <c r="H63" s="24"/>
      <c r="I63" s="74"/>
      <c r="J63" s="42" t="s">
        <v>114</v>
      </c>
      <c r="K63" s="52">
        <v>43446</v>
      </c>
      <c r="L63" s="52">
        <v>43446</v>
      </c>
      <c r="M63" s="52">
        <v>43454</v>
      </c>
      <c r="N63" s="53">
        <v>8700000</v>
      </c>
      <c r="O63" s="104">
        <v>1</v>
      </c>
      <c r="P63" s="24"/>
      <c r="Q63" s="54" t="s">
        <v>142</v>
      </c>
      <c r="R63" s="76"/>
      <c r="S63" s="54" t="s">
        <v>167</v>
      </c>
      <c r="T63" s="19" t="s">
        <v>114</v>
      </c>
      <c r="U63" s="19" t="str">
        <f>W10</f>
        <v>제26조제1항제2호(특정인의 기술인이 필요하거나 물품 생산자가 1인뿐인 경우 등)</v>
      </c>
    </row>
    <row r="64" spans="1:21" s="39" customFormat="1" ht="16.5">
      <c r="A64" s="76" t="s">
        <v>787</v>
      </c>
      <c r="B64" s="24" t="s">
        <v>56</v>
      </c>
      <c r="C64" s="24" t="s">
        <v>75</v>
      </c>
      <c r="D64" s="76" t="s">
        <v>895</v>
      </c>
      <c r="E64" s="76"/>
      <c r="F64" s="24"/>
      <c r="G64" s="24" t="s">
        <v>76</v>
      </c>
      <c r="H64" s="24"/>
      <c r="I64" s="74"/>
      <c r="J64" s="63" t="s">
        <v>115</v>
      </c>
      <c r="K64" s="64">
        <v>43452</v>
      </c>
      <c r="L64" s="64">
        <v>43484</v>
      </c>
      <c r="M64" s="64">
        <v>44583</v>
      </c>
      <c r="N64" s="53">
        <v>35040000</v>
      </c>
      <c r="O64" s="105">
        <v>1</v>
      </c>
      <c r="P64" s="24"/>
      <c r="Q64" s="65" t="s">
        <v>143</v>
      </c>
      <c r="R64" s="76"/>
      <c r="S64" s="65" t="s">
        <v>168</v>
      </c>
      <c r="T64" s="66" t="s">
        <v>115</v>
      </c>
      <c r="U64" s="19" t="str">
        <f>W11</f>
        <v>제26조제1항제3호(중소기업진흥법에 따른 제조구매의 경우)</v>
      </c>
    </row>
    <row r="65" spans="1:21" s="39" customFormat="1" ht="16.5">
      <c r="A65" s="76" t="s">
        <v>788</v>
      </c>
      <c r="B65" s="24" t="s">
        <v>56</v>
      </c>
      <c r="C65" s="24" t="s">
        <v>75</v>
      </c>
      <c r="D65" s="76" t="s">
        <v>894</v>
      </c>
      <c r="E65" s="76"/>
      <c r="F65" s="24"/>
      <c r="G65" s="24" t="s">
        <v>76</v>
      </c>
      <c r="H65" s="24"/>
      <c r="I65" s="74"/>
      <c r="J65" s="42" t="s">
        <v>958</v>
      </c>
      <c r="K65" s="52">
        <v>43454</v>
      </c>
      <c r="L65" s="52">
        <v>43454</v>
      </c>
      <c r="M65" s="52">
        <v>43461</v>
      </c>
      <c r="N65" s="53">
        <v>13196700</v>
      </c>
      <c r="O65" s="105">
        <v>1</v>
      </c>
      <c r="P65" s="24"/>
      <c r="Q65" s="54" t="s">
        <v>124</v>
      </c>
      <c r="R65" s="76"/>
      <c r="S65" s="54" t="s">
        <v>148</v>
      </c>
      <c r="T65" s="19" t="s">
        <v>116</v>
      </c>
      <c r="U65" s="19" t="str">
        <f>W10</f>
        <v>제26조제1항제2호(특정인의 기술인이 필요하거나 물품 생산자가 1인뿐인 경우 등)</v>
      </c>
    </row>
    <row r="66" spans="1:21" s="39" customFormat="1" ht="16.5">
      <c r="A66" s="76" t="s">
        <v>789</v>
      </c>
      <c r="B66" s="24" t="s">
        <v>56</v>
      </c>
      <c r="C66" s="24" t="s">
        <v>75</v>
      </c>
      <c r="D66" s="76" t="s">
        <v>895</v>
      </c>
      <c r="E66" s="76"/>
      <c r="F66" s="24"/>
      <c r="G66" s="24" t="s">
        <v>76</v>
      </c>
      <c r="H66" s="24"/>
      <c r="I66" s="74"/>
      <c r="J66" s="42" t="s">
        <v>117</v>
      </c>
      <c r="K66" s="52">
        <v>43462</v>
      </c>
      <c r="L66" s="52">
        <v>43462</v>
      </c>
      <c r="M66" s="52">
        <v>43462</v>
      </c>
      <c r="N66" s="53">
        <v>6609900</v>
      </c>
      <c r="O66" s="104">
        <v>1</v>
      </c>
      <c r="P66" s="24"/>
      <c r="Q66" s="54" t="s">
        <v>135</v>
      </c>
      <c r="R66" s="76"/>
      <c r="S66" s="54" t="s">
        <v>158</v>
      </c>
      <c r="T66" s="19" t="s">
        <v>117</v>
      </c>
      <c r="U66" s="19" t="str">
        <f>W14</f>
        <v>제26조제1항제5호가목2)(추정가격 2천만원 이하 물품 제조구매 또는 용역계약)</v>
      </c>
    </row>
    <row r="67" spans="1:21" s="39" customFormat="1" ht="16.5">
      <c r="A67" s="24" t="s">
        <v>790</v>
      </c>
      <c r="B67" s="24" t="s">
        <v>56</v>
      </c>
      <c r="C67" s="24" t="s">
        <v>75</v>
      </c>
      <c r="D67" s="24" t="s">
        <v>894</v>
      </c>
      <c r="E67" s="24"/>
      <c r="F67" s="24"/>
      <c r="G67" s="102" t="s">
        <v>955</v>
      </c>
      <c r="H67" s="24"/>
      <c r="I67" s="74"/>
      <c r="J67" s="78" t="s">
        <v>118</v>
      </c>
      <c r="K67" s="52">
        <v>43465</v>
      </c>
      <c r="L67" s="97">
        <v>43467</v>
      </c>
      <c r="M67" s="52">
        <v>43586</v>
      </c>
      <c r="N67" s="53">
        <v>35631282</v>
      </c>
      <c r="O67" s="105">
        <v>1</v>
      </c>
      <c r="P67" s="24"/>
      <c r="Q67" s="54" t="s">
        <v>144</v>
      </c>
      <c r="R67" s="24"/>
      <c r="S67" s="54" t="s">
        <v>954</v>
      </c>
      <c r="T67" s="19" t="s">
        <v>118</v>
      </c>
      <c r="U67" s="87" t="str">
        <f>W25</f>
        <v>제27조제1항제1호(재공고입찰을 실시하더라도 입찰참가자격 갖춘자가 1인임이 명백한 경우)</v>
      </c>
    </row>
    <row r="68" spans="1:21" s="39" customFormat="1" ht="16.5">
      <c r="A68" s="24" t="s">
        <v>791</v>
      </c>
      <c r="B68" s="24" t="s">
        <v>169</v>
      </c>
      <c r="C68" s="24" t="s">
        <v>75</v>
      </c>
      <c r="D68" s="24" t="s">
        <v>894</v>
      </c>
      <c r="E68" s="24"/>
      <c r="F68" s="24"/>
      <c r="G68" s="24" t="s">
        <v>76</v>
      </c>
      <c r="H68" s="24"/>
      <c r="I68" s="24"/>
      <c r="J68" s="20" t="s">
        <v>31</v>
      </c>
      <c r="K68" s="62">
        <v>43466</v>
      </c>
      <c r="L68" s="62">
        <v>43466</v>
      </c>
      <c r="M68" s="62">
        <v>43830</v>
      </c>
      <c r="N68" s="53">
        <v>9873600</v>
      </c>
      <c r="O68" s="105">
        <v>1</v>
      </c>
      <c r="P68" s="24"/>
      <c r="Q68" s="24" t="s">
        <v>32</v>
      </c>
      <c r="R68" s="24"/>
      <c r="S68" s="24" t="s">
        <v>33</v>
      </c>
      <c r="T68" s="20" t="s">
        <v>34</v>
      </c>
      <c r="U68" s="41" t="str">
        <f>W10</f>
        <v>제26조제1항제2호(특정인의 기술인이 필요하거나 물품 생산자가 1인뿐인 경우 등)</v>
      </c>
    </row>
    <row r="69" spans="1:21" s="39" customFormat="1" ht="16.5">
      <c r="A69" s="24" t="s">
        <v>792</v>
      </c>
      <c r="B69" s="24" t="s">
        <v>169</v>
      </c>
      <c r="C69" s="24" t="s">
        <v>75</v>
      </c>
      <c r="D69" s="24" t="s">
        <v>894</v>
      </c>
      <c r="E69" s="24"/>
      <c r="F69" s="24"/>
      <c r="G69" s="24" t="s">
        <v>76</v>
      </c>
      <c r="H69" s="24"/>
      <c r="I69" s="24"/>
      <c r="J69" s="19" t="s">
        <v>35</v>
      </c>
      <c r="K69" s="52">
        <v>43495</v>
      </c>
      <c r="L69" s="52">
        <v>43495</v>
      </c>
      <c r="M69" s="52">
        <v>43830</v>
      </c>
      <c r="N69" s="53">
        <v>307500000</v>
      </c>
      <c r="O69" s="104">
        <v>1</v>
      </c>
      <c r="P69" s="24"/>
      <c r="Q69" s="54" t="s">
        <v>20</v>
      </c>
      <c r="R69" s="24"/>
      <c r="S69" s="54" t="s">
        <v>21</v>
      </c>
      <c r="T69" s="19" t="s">
        <v>309</v>
      </c>
      <c r="U69" s="42" t="str">
        <f>W10</f>
        <v>제26조제1항제2호(특정인의 기술인이 필요하거나 물품 생산자가 1인뿐인 경우 등)</v>
      </c>
    </row>
    <row r="70" spans="1:21" s="39" customFormat="1" ht="16.5">
      <c r="A70" s="24" t="s">
        <v>793</v>
      </c>
      <c r="B70" s="24" t="s">
        <v>57</v>
      </c>
      <c r="C70" s="24" t="s">
        <v>75</v>
      </c>
      <c r="D70" s="24" t="s">
        <v>894</v>
      </c>
      <c r="E70" s="24"/>
      <c r="F70" s="24"/>
      <c r="G70" s="24" t="s">
        <v>76</v>
      </c>
      <c r="H70" s="24"/>
      <c r="I70" s="24"/>
      <c r="J70" s="19" t="s">
        <v>36</v>
      </c>
      <c r="K70" s="52">
        <v>43495</v>
      </c>
      <c r="L70" s="52">
        <v>43495</v>
      </c>
      <c r="M70" s="52">
        <v>43830</v>
      </c>
      <c r="N70" s="53">
        <v>39593600</v>
      </c>
      <c r="O70" s="105">
        <v>1</v>
      </c>
      <c r="P70" s="24"/>
      <c r="Q70" s="54" t="s">
        <v>22</v>
      </c>
      <c r="R70" s="24"/>
      <c r="S70" s="54" t="s">
        <v>37</v>
      </c>
      <c r="T70" s="19" t="s">
        <v>38</v>
      </c>
      <c r="U70" s="42" t="str">
        <f>W10</f>
        <v>제26조제1항제2호(특정인의 기술인이 필요하거나 물품 생산자가 1인뿐인 경우 등)</v>
      </c>
    </row>
    <row r="71" spans="1:21" s="39" customFormat="1" ht="16.5">
      <c r="A71" s="24" t="s">
        <v>794</v>
      </c>
      <c r="B71" s="24" t="s">
        <v>57</v>
      </c>
      <c r="C71" s="24" t="s">
        <v>75</v>
      </c>
      <c r="D71" s="24" t="s">
        <v>895</v>
      </c>
      <c r="E71" s="24"/>
      <c r="F71" s="24"/>
      <c r="G71" s="24" t="s">
        <v>76</v>
      </c>
      <c r="H71" s="24"/>
      <c r="I71" s="24"/>
      <c r="J71" s="19" t="s">
        <v>170</v>
      </c>
      <c r="K71" s="68">
        <v>43496</v>
      </c>
      <c r="L71" s="68">
        <v>43549</v>
      </c>
      <c r="M71" s="68">
        <v>45009</v>
      </c>
      <c r="N71" s="53">
        <v>35136000</v>
      </c>
      <c r="O71" s="105">
        <v>1</v>
      </c>
      <c r="P71" s="24"/>
      <c r="Q71" s="35" t="s">
        <v>230</v>
      </c>
      <c r="R71" s="24"/>
      <c r="S71" s="35" t="s">
        <v>270</v>
      </c>
      <c r="T71" s="72" t="s">
        <v>310</v>
      </c>
      <c r="U71" s="42" t="str">
        <f>W11</f>
        <v>제26조제1항제3호(중소기업진흥법에 따른 제조구매의 경우)</v>
      </c>
    </row>
    <row r="72" spans="1:21" s="39" customFormat="1" ht="16.5">
      <c r="A72" s="24" t="s">
        <v>795</v>
      </c>
      <c r="B72" s="24" t="s">
        <v>57</v>
      </c>
      <c r="C72" s="24" t="s">
        <v>75</v>
      </c>
      <c r="D72" s="24" t="s">
        <v>895</v>
      </c>
      <c r="E72" s="24"/>
      <c r="F72" s="24"/>
      <c r="G72" s="24" t="s">
        <v>76</v>
      </c>
      <c r="H72" s="24"/>
      <c r="I72" s="24"/>
      <c r="J72" s="19" t="s">
        <v>170</v>
      </c>
      <c r="K72" s="68">
        <v>43496</v>
      </c>
      <c r="L72" s="68">
        <v>43585</v>
      </c>
      <c r="M72" s="68">
        <v>45045</v>
      </c>
      <c r="N72" s="53">
        <v>35040000</v>
      </c>
      <c r="O72" s="104">
        <v>1</v>
      </c>
      <c r="P72" s="24"/>
      <c r="Q72" s="35" t="s">
        <v>143</v>
      </c>
      <c r="R72" s="24"/>
      <c r="S72" s="35" t="s">
        <v>168</v>
      </c>
      <c r="T72" s="72" t="s">
        <v>310</v>
      </c>
      <c r="U72" s="42" t="str">
        <f>W11</f>
        <v>제26조제1항제3호(중소기업진흥법에 따른 제조구매의 경우)</v>
      </c>
    </row>
    <row r="73" spans="1:21" s="39" customFormat="1" ht="16.5">
      <c r="A73" s="76" t="s">
        <v>796</v>
      </c>
      <c r="B73" s="24" t="s">
        <v>57</v>
      </c>
      <c r="C73" s="24" t="s">
        <v>75</v>
      </c>
      <c r="D73" s="76" t="s">
        <v>894</v>
      </c>
      <c r="E73" s="76"/>
      <c r="F73" s="24"/>
      <c r="G73" s="24" t="s">
        <v>76</v>
      </c>
      <c r="H73" s="24"/>
      <c r="I73" s="24"/>
      <c r="J73" s="19" t="s">
        <v>171</v>
      </c>
      <c r="K73" s="62">
        <v>43497</v>
      </c>
      <c r="L73" s="62">
        <v>43497</v>
      </c>
      <c r="M73" s="62">
        <v>43509</v>
      </c>
      <c r="N73" s="53">
        <v>7700000</v>
      </c>
      <c r="O73" s="105">
        <v>1</v>
      </c>
      <c r="P73" s="24"/>
      <c r="Q73" s="24" t="s">
        <v>231</v>
      </c>
      <c r="R73" s="76"/>
      <c r="S73" s="24" t="s">
        <v>271</v>
      </c>
      <c r="T73" s="20" t="s">
        <v>39</v>
      </c>
      <c r="U73" s="19" t="str">
        <f>W14</f>
        <v>제26조제1항제5호가목2)(추정가격 2천만원 이하 물품 제조구매 또는 용역계약)</v>
      </c>
    </row>
    <row r="74" spans="1:21" s="39" customFormat="1" ht="16.5">
      <c r="A74" s="76" t="s">
        <v>797</v>
      </c>
      <c r="B74" s="24" t="s">
        <v>57</v>
      </c>
      <c r="C74" s="24" t="s">
        <v>75</v>
      </c>
      <c r="D74" s="76" t="s">
        <v>627</v>
      </c>
      <c r="E74" s="76"/>
      <c r="F74" s="24"/>
      <c r="G74" s="24" t="s">
        <v>76</v>
      </c>
      <c r="H74" s="24"/>
      <c r="I74" s="24"/>
      <c r="J74" s="19" t="s">
        <v>172</v>
      </c>
      <c r="K74" s="52">
        <v>43528</v>
      </c>
      <c r="L74" s="52">
        <v>43528</v>
      </c>
      <c r="M74" s="52">
        <v>43528</v>
      </c>
      <c r="N74" s="53">
        <v>7743780</v>
      </c>
      <c r="O74" s="105">
        <v>1</v>
      </c>
      <c r="P74" s="24"/>
      <c r="Q74" s="54" t="s">
        <v>122</v>
      </c>
      <c r="R74" s="76"/>
      <c r="S74" s="54" t="s">
        <v>146</v>
      </c>
      <c r="T74" s="19" t="s">
        <v>172</v>
      </c>
      <c r="U74" s="42" t="str">
        <f>W11</f>
        <v>제26조제1항제3호(중소기업진흥법에 따른 제조구매의 경우)</v>
      </c>
    </row>
    <row r="75" spans="1:21" s="39" customFormat="1" ht="16.5">
      <c r="A75" s="76" t="s">
        <v>798</v>
      </c>
      <c r="B75" s="24" t="s">
        <v>57</v>
      </c>
      <c r="C75" s="24" t="s">
        <v>63</v>
      </c>
      <c r="D75" s="76" t="s">
        <v>627</v>
      </c>
      <c r="E75" s="76" t="s">
        <v>683</v>
      </c>
      <c r="F75" s="24" t="s">
        <v>684</v>
      </c>
      <c r="G75" s="24" t="s">
        <v>626</v>
      </c>
      <c r="H75" s="24"/>
      <c r="I75" s="24" t="s">
        <v>685</v>
      </c>
      <c r="J75" s="19" t="s">
        <v>682</v>
      </c>
      <c r="K75" s="52">
        <v>43532</v>
      </c>
      <c r="L75" s="52">
        <v>43532</v>
      </c>
      <c r="M75" s="52">
        <v>43562</v>
      </c>
      <c r="N75" s="53">
        <v>11988680</v>
      </c>
      <c r="O75" s="104">
        <v>1</v>
      </c>
      <c r="P75" s="24"/>
      <c r="Q75" s="54" t="s">
        <v>631</v>
      </c>
      <c r="R75" s="76" t="s">
        <v>632</v>
      </c>
      <c r="S75" s="54" t="s">
        <v>633</v>
      </c>
      <c r="T75" s="19" t="s">
        <v>686</v>
      </c>
      <c r="U75" s="42" t="str">
        <f>W28</f>
        <v>해당사항 없음(경쟁입찰)</v>
      </c>
    </row>
    <row r="76" spans="1:21" s="39" customFormat="1" ht="16.5">
      <c r="A76" s="76" t="s">
        <v>799</v>
      </c>
      <c r="B76" s="24" t="s">
        <v>687</v>
      </c>
      <c r="C76" s="24" t="s">
        <v>63</v>
      </c>
      <c r="D76" s="76" t="s">
        <v>627</v>
      </c>
      <c r="E76" s="76" t="s">
        <v>688</v>
      </c>
      <c r="F76" s="24" t="s">
        <v>689</v>
      </c>
      <c r="G76" s="24" t="s">
        <v>626</v>
      </c>
      <c r="H76" s="76" t="s">
        <v>900</v>
      </c>
      <c r="I76" s="24" t="s">
        <v>690</v>
      </c>
      <c r="J76" s="19" t="s">
        <v>691</v>
      </c>
      <c r="K76" s="52">
        <v>43643</v>
      </c>
      <c r="L76" s="52">
        <v>43643</v>
      </c>
      <c r="M76" s="52">
        <v>43651</v>
      </c>
      <c r="N76" s="53">
        <v>39325000</v>
      </c>
      <c r="O76" s="105">
        <v>1</v>
      </c>
      <c r="P76" s="24"/>
      <c r="Q76" s="54" t="s">
        <v>694</v>
      </c>
      <c r="R76" s="76" t="s">
        <v>693</v>
      </c>
      <c r="S76" s="54" t="s">
        <v>692</v>
      </c>
      <c r="T76" s="19" t="s">
        <v>695</v>
      </c>
      <c r="U76" s="42" t="str">
        <f>W28</f>
        <v>해당사항 없음(경쟁입찰)</v>
      </c>
    </row>
    <row r="77" spans="1:21" s="39" customFormat="1" ht="16.5">
      <c r="A77" s="76" t="s">
        <v>800</v>
      </c>
      <c r="B77" s="24" t="s">
        <v>687</v>
      </c>
      <c r="C77" s="24" t="s">
        <v>63</v>
      </c>
      <c r="D77" s="76" t="s">
        <v>627</v>
      </c>
      <c r="E77" s="76" t="s">
        <v>696</v>
      </c>
      <c r="F77" s="24" t="s">
        <v>697</v>
      </c>
      <c r="G77" s="24" t="s">
        <v>626</v>
      </c>
      <c r="H77" s="24"/>
      <c r="I77" s="24" t="s">
        <v>698</v>
      </c>
      <c r="J77" s="19" t="s">
        <v>699</v>
      </c>
      <c r="K77" s="52">
        <v>43664</v>
      </c>
      <c r="L77" s="52">
        <v>43664</v>
      </c>
      <c r="M77" s="52">
        <v>43677</v>
      </c>
      <c r="N77" s="53">
        <v>31944000</v>
      </c>
      <c r="O77" s="105">
        <v>1</v>
      </c>
      <c r="P77" s="24"/>
      <c r="Q77" s="54" t="s">
        <v>652</v>
      </c>
      <c r="R77" s="76" t="s">
        <v>653</v>
      </c>
      <c r="S77" s="54" t="s">
        <v>654</v>
      </c>
      <c r="T77" s="19" t="s">
        <v>699</v>
      </c>
      <c r="U77" s="42" t="str">
        <f>W28</f>
        <v>해당사항 없음(경쟁입찰)</v>
      </c>
    </row>
    <row r="78" spans="1:21" s="39" customFormat="1" ht="16.5">
      <c r="A78" s="76" t="s">
        <v>801</v>
      </c>
      <c r="B78" s="24" t="s">
        <v>687</v>
      </c>
      <c r="C78" s="24" t="s">
        <v>63</v>
      </c>
      <c r="D78" s="76" t="s">
        <v>627</v>
      </c>
      <c r="E78" s="76" t="s">
        <v>700</v>
      </c>
      <c r="F78" s="24" t="s">
        <v>701</v>
      </c>
      <c r="G78" s="76" t="s">
        <v>76</v>
      </c>
      <c r="H78" s="76" t="s">
        <v>899</v>
      </c>
      <c r="I78" s="24" t="s">
        <v>702</v>
      </c>
      <c r="J78" s="19" t="s">
        <v>703</v>
      </c>
      <c r="K78" s="52">
        <v>43654</v>
      </c>
      <c r="L78" s="52">
        <v>43654</v>
      </c>
      <c r="M78" s="52">
        <v>43672</v>
      </c>
      <c r="N78" s="53">
        <v>14888880</v>
      </c>
      <c r="O78" s="104">
        <v>1</v>
      </c>
      <c r="P78" s="24"/>
      <c r="Q78" s="54" t="s">
        <v>704</v>
      </c>
      <c r="R78" s="76" t="s">
        <v>705</v>
      </c>
      <c r="S78" s="54" t="s">
        <v>706</v>
      </c>
      <c r="T78" s="19" t="s">
        <v>686</v>
      </c>
      <c r="U78" s="42" t="str">
        <f>W14</f>
        <v>제26조제1항제5호가목2)(추정가격 2천만원 이하 물품 제조구매 또는 용역계약)</v>
      </c>
    </row>
    <row r="79" spans="1:21" s="39" customFormat="1" ht="16.5">
      <c r="A79" s="76" t="s">
        <v>802</v>
      </c>
      <c r="B79" s="24" t="s">
        <v>687</v>
      </c>
      <c r="C79" s="24" t="s">
        <v>63</v>
      </c>
      <c r="D79" s="76" t="s">
        <v>627</v>
      </c>
      <c r="E79" s="76" t="s">
        <v>707</v>
      </c>
      <c r="F79" s="24" t="s">
        <v>708</v>
      </c>
      <c r="G79" s="76" t="s">
        <v>76</v>
      </c>
      <c r="H79" s="76" t="s">
        <v>899</v>
      </c>
      <c r="I79" s="24" t="s">
        <v>709</v>
      </c>
      <c r="J79" s="19" t="s">
        <v>710</v>
      </c>
      <c r="K79" s="52">
        <v>43650</v>
      </c>
      <c r="L79" s="52">
        <v>43650</v>
      </c>
      <c r="M79" s="52" t="s">
        <v>711</v>
      </c>
      <c r="N79" s="53">
        <v>18082700</v>
      </c>
      <c r="O79" s="105">
        <v>1</v>
      </c>
      <c r="P79" s="24"/>
      <c r="Q79" s="54" t="s">
        <v>712</v>
      </c>
      <c r="R79" s="76" t="s">
        <v>713</v>
      </c>
      <c r="S79" s="54" t="s">
        <v>714</v>
      </c>
      <c r="T79" s="19" t="s">
        <v>715</v>
      </c>
      <c r="U79" s="42" t="str">
        <f>W14</f>
        <v>제26조제1항제5호가목2)(추정가격 2천만원 이하 물품 제조구매 또는 용역계약)</v>
      </c>
    </row>
    <row r="80" spans="1:21" s="39" customFormat="1" ht="16.5">
      <c r="A80" s="76" t="s">
        <v>803</v>
      </c>
      <c r="B80" s="24" t="s">
        <v>687</v>
      </c>
      <c r="C80" s="24" t="s">
        <v>63</v>
      </c>
      <c r="D80" s="76" t="s">
        <v>716</v>
      </c>
      <c r="E80" s="76" t="s">
        <v>717</v>
      </c>
      <c r="F80" s="24" t="s">
        <v>718</v>
      </c>
      <c r="G80" s="24" t="s">
        <v>626</v>
      </c>
      <c r="H80" s="24"/>
      <c r="I80" s="24" t="s">
        <v>719</v>
      </c>
      <c r="J80" s="19" t="s">
        <v>720</v>
      </c>
      <c r="K80" s="52">
        <v>43556</v>
      </c>
      <c r="L80" s="52">
        <v>43556</v>
      </c>
      <c r="M80" s="52">
        <v>43934</v>
      </c>
      <c r="N80" s="53">
        <v>9901400</v>
      </c>
      <c r="O80" s="105">
        <v>1</v>
      </c>
      <c r="P80" s="24"/>
      <c r="Q80" s="54" t="s">
        <v>721</v>
      </c>
      <c r="R80" s="76" t="s">
        <v>722</v>
      </c>
      <c r="S80" s="54" t="s">
        <v>723</v>
      </c>
      <c r="T80" s="19" t="s">
        <v>724</v>
      </c>
      <c r="U80" s="42" t="str">
        <f>W28</f>
        <v>해당사항 없음(경쟁입찰)</v>
      </c>
    </row>
    <row r="81" spans="1:21" s="39" customFormat="1" ht="16.5">
      <c r="A81" s="24" t="s">
        <v>804</v>
      </c>
      <c r="B81" s="24" t="s">
        <v>57</v>
      </c>
      <c r="C81" s="24" t="s">
        <v>75</v>
      </c>
      <c r="D81" s="24" t="s">
        <v>627</v>
      </c>
      <c r="E81" s="24"/>
      <c r="F81" s="24"/>
      <c r="G81" s="102" t="s">
        <v>955</v>
      </c>
      <c r="H81" s="24"/>
      <c r="I81" s="24"/>
      <c r="J81" s="19" t="s">
        <v>173</v>
      </c>
      <c r="K81" s="52">
        <v>43542</v>
      </c>
      <c r="L81" s="52">
        <v>43542</v>
      </c>
      <c r="M81" s="52">
        <v>43662</v>
      </c>
      <c r="N81" s="53">
        <v>11520000</v>
      </c>
      <c r="O81" s="104">
        <v>1</v>
      </c>
      <c r="P81" s="24"/>
      <c r="Q81" s="54" t="s">
        <v>232</v>
      </c>
      <c r="R81" s="24"/>
      <c r="S81" s="54" t="s">
        <v>272</v>
      </c>
      <c r="T81" s="19" t="s">
        <v>311</v>
      </c>
      <c r="U81" s="78" t="str">
        <f>W25</f>
        <v>제27조제1항제1호(재공고입찰을 실시하더라도 입찰참가자격 갖춘자가 1인임이 명백한 경우)</v>
      </c>
    </row>
    <row r="82" spans="1:21" s="39" customFormat="1" ht="16.5">
      <c r="A82" s="24" t="s">
        <v>805</v>
      </c>
      <c r="B82" s="24" t="s">
        <v>57</v>
      </c>
      <c r="C82" s="24" t="s">
        <v>75</v>
      </c>
      <c r="D82" s="24" t="s">
        <v>627</v>
      </c>
      <c r="E82" s="24"/>
      <c r="F82" s="24"/>
      <c r="G82" s="102" t="s">
        <v>955</v>
      </c>
      <c r="H82" s="24"/>
      <c r="I82" s="24"/>
      <c r="J82" s="19" t="s">
        <v>174</v>
      </c>
      <c r="K82" s="52">
        <v>43542</v>
      </c>
      <c r="L82" s="52">
        <v>43542</v>
      </c>
      <c r="M82" s="52">
        <v>43662</v>
      </c>
      <c r="N82" s="53">
        <v>266800000</v>
      </c>
      <c r="O82" s="105">
        <v>1</v>
      </c>
      <c r="P82" s="24"/>
      <c r="Q82" s="54" t="s">
        <v>232</v>
      </c>
      <c r="R82" s="24"/>
      <c r="S82" s="54" t="s">
        <v>272</v>
      </c>
      <c r="T82" s="19" t="s">
        <v>312</v>
      </c>
      <c r="U82" s="78" t="str">
        <f>W25</f>
        <v>제27조제1항제1호(재공고입찰을 실시하더라도 입찰참가자격 갖춘자가 1인임이 명백한 경우)</v>
      </c>
    </row>
    <row r="83" spans="1:21" s="39" customFormat="1" ht="16.5">
      <c r="A83" s="24" t="s">
        <v>806</v>
      </c>
      <c r="B83" s="24" t="s">
        <v>57</v>
      </c>
      <c r="C83" s="24" t="s">
        <v>75</v>
      </c>
      <c r="D83" s="24" t="s">
        <v>894</v>
      </c>
      <c r="E83" s="24"/>
      <c r="F83" s="24"/>
      <c r="G83" s="102" t="s">
        <v>955</v>
      </c>
      <c r="H83" s="24"/>
      <c r="I83" s="24"/>
      <c r="J83" s="19" t="s">
        <v>40</v>
      </c>
      <c r="K83" s="52">
        <v>43549</v>
      </c>
      <c r="L83" s="52">
        <v>43549</v>
      </c>
      <c r="M83" s="52">
        <v>43915</v>
      </c>
      <c r="N83" s="53">
        <v>36625077</v>
      </c>
      <c r="O83" s="105">
        <v>1</v>
      </c>
      <c r="P83" s="24"/>
      <c r="Q83" s="54" t="s">
        <v>41</v>
      </c>
      <c r="R83" s="24"/>
      <c r="S83" s="54" t="s">
        <v>42</v>
      </c>
      <c r="T83" s="19" t="s">
        <v>40</v>
      </c>
      <c r="U83" s="109" t="str">
        <f>W26</f>
        <v>제27조제1항제2호(재공고입찰의 입찰자 또는 낙찰자가 없는 경우)</v>
      </c>
    </row>
    <row r="84" spans="1:21" s="39" customFormat="1" ht="16.5">
      <c r="A84" s="24" t="s">
        <v>807</v>
      </c>
      <c r="B84" s="24" t="s">
        <v>57</v>
      </c>
      <c r="C84" s="24" t="s">
        <v>75</v>
      </c>
      <c r="D84" s="24" t="s">
        <v>627</v>
      </c>
      <c r="E84" s="24"/>
      <c r="F84" s="24"/>
      <c r="G84" s="24" t="s">
        <v>76</v>
      </c>
      <c r="H84" s="24"/>
      <c r="I84" s="24"/>
      <c r="J84" s="20" t="s">
        <v>175</v>
      </c>
      <c r="K84" s="62">
        <v>43615</v>
      </c>
      <c r="L84" s="62">
        <v>43615</v>
      </c>
      <c r="M84" s="62">
        <v>43630</v>
      </c>
      <c r="N84" s="53">
        <v>5709000</v>
      </c>
      <c r="O84" s="104">
        <v>1</v>
      </c>
      <c r="P84" s="24"/>
      <c r="Q84" s="24" t="s">
        <v>142</v>
      </c>
      <c r="R84" s="24"/>
      <c r="S84" s="24" t="s">
        <v>274</v>
      </c>
      <c r="T84" s="20" t="s">
        <v>313</v>
      </c>
      <c r="U84" s="41" t="str">
        <f>W14</f>
        <v>제26조제1항제5호가목2)(추정가격 2천만원 이하 물품 제조구매 또는 용역계약)</v>
      </c>
    </row>
    <row r="85" spans="1:21" s="39" customFormat="1" ht="16.5">
      <c r="A85" s="24" t="s">
        <v>808</v>
      </c>
      <c r="B85" s="24" t="s">
        <v>57</v>
      </c>
      <c r="C85" s="24" t="s">
        <v>75</v>
      </c>
      <c r="D85" s="24" t="s">
        <v>627</v>
      </c>
      <c r="E85" s="24"/>
      <c r="F85" s="24"/>
      <c r="G85" s="24" t="s">
        <v>76</v>
      </c>
      <c r="H85" s="24"/>
      <c r="I85" s="24"/>
      <c r="J85" s="20" t="s">
        <v>176</v>
      </c>
      <c r="K85" s="68">
        <v>43563</v>
      </c>
      <c r="L85" s="68">
        <v>43563</v>
      </c>
      <c r="M85" s="68">
        <v>43614</v>
      </c>
      <c r="N85" s="53">
        <v>5390000</v>
      </c>
      <c r="O85" s="105">
        <v>1</v>
      </c>
      <c r="P85" s="24"/>
      <c r="Q85" s="24" t="s">
        <v>233</v>
      </c>
      <c r="R85" s="24"/>
      <c r="S85" s="54" t="s">
        <v>148</v>
      </c>
      <c r="T85" s="20" t="s">
        <v>176</v>
      </c>
      <c r="U85" s="41" t="str">
        <f>W10</f>
        <v>제26조제1항제2호(특정인의 기술인이 필요하거나 물품 생산자가 1인뿐인 경우 등)</v>
      </c>
    </row>
    <row r="86" spans="1:21" s="39" customFormat="1" ht="16.5">
      <c r="A86" s="24" t="s">
        <v>809</v>
      </c>
      <c r="B86" s="24" t="s">
        <v>57</v>
      </c>
      <c r="C86" s="24" t="s">
        <v>75</v>
      </c>
      <c r="D86" s="24" t="s">
        <v>627</v>
      </c>
      <c r="E86" s="24"/>
      <c r="F86" s="24"/>
      <c r="G86" s="24" t="s">
        <v>76</v>
      </c>
      <c r="H86" s="24"/>
      <c r="I86" s="24"/>
      <c r="J86" s="20" t="s">
        <v>177</v>
      </c>
      <c r="K86" s="62">
        <v>43616</v>
      </c>
      <c r="L86" s="62">
        <v>43616</v>
      </c>
      <c r="M86" s="62">
        <v>43630</v>
      </c>
      <c r="N86" s="53">
        <v>100500000</v>
      </c>
      <c r="O86" s="105">
        <v>1</v>
      </c>
      <c r="P86" s="24"/>
      <c r="Q86" s="24" t="s">
        <v>124</v>
      </c>
      <c r="R86" s="24"/>
      <c r="S86" s="54" t="s">
        <v>148</v>
      </c>
      <c r="T86" s="20" t="s">
        <v>314</v>
      </c>
      <c r="U86" s="41" t="str">
        <f>W10</f>
        <v>제26조제1항제2호(특정인의 기술인이 필요하거나 물품 생산자가 1인뿐인 경우 등)</v>
      </c>
    </row>
    <row r="87" spans="1:21" s="39" customFormat="1" ht="18" customHeight="1">
      <c r="A87" s="24" t="s">
        <v>810</v>
      </c>
      <c r="B87" s="24" t="s">
        <v>57</v>
      </c>
      <c r="C87" s="24" t="s">
        <v>75</v>
      </c>
      <c r="D87" s="24" t="s">
        <v>894</v>
      </c>
      <c r="E87" s="24"/>
      <c r="F87" s="24"/>
      <c r="G87" s="24" t="s">
        <v>76</v>
      </c>
      <c r="H87" s="24"/>
      <c r="I87" s="24"/>
      <c r="J87" s="20" t="s">
        <v>178</v>
      </c>
      <c r="K87" s="52">
        <v>43577</v>
      </c>
      <c r="L87" s="52">
        <v>43577</v>
      </c>
      <c r="M87" s="52">
        <v>43647</v>
      </c>
      <c r="N87" s="53">
        <v>7040000</v>
      </c>
      <c r="O87" s="104">
        <v>1</v>
      </c>
      <c r="P87" s="24"/>
      <c r="Q87" s="24" t="s">
        <v>124</v>
      </c>
      <c r="R87" s="24"/>
      <c r="S87" s="54" t="s">
        <v>148</v>
      </c>
      <c r="T87" s="20" t="s">
        <v>178</v>
      </c>
      <c r="U87" s="41" t="str">
        <f>W10</f>
        <v>제26조제1항제2호(특정인의 기술인이 필요하거나 물품 생산자가 1인뿐인 경우 등)</v>
      </c>
    </row>
    <row r="88" spans="1:21" s="39" customFormat="1" ht="18" customHeight="1">
      <c r="A88" s="24" t="s">
        <v>811</v>
      </c>
      <c r="B88" s="24" t="s">
        <v>57</v>
      </c>
      <c r="C88" s="24" t="s">
        <v>75</v>
      </c>
      <c r="D88" s="24" t="s">
        <v>627</v>
      </c>
      <c r="E88" s="24"/>
      <c r="F88" s="24"/>
      <c r="G88" s="24" t="s">
        <v>76</v>
      </c>
      <c r="H88" s="24"/>
      <c r="I88" s="24"/>
      <c r="J88" s="20" t="s">
        <v>179</v>
      </c>
      <c r="K88" s="52">
        <v>43578</v>
      </c>
      <c r="L88" s="52">
        <v>43578</v>
      </c>
      <c r="M88" s="52">
        <v>43646</v>
      </c>
      <c r="N88" s="53">
        <v>6820000</v>
      </c>
      <c r="O88" s="105">
        <v>1</v>
      </c>
      <c r="P88" s="24"/>
      <c r="Q88" s="24" t="s">
        <v>234</v>
      </c>
      <c r="R88" s="24"/>
      <c r="S88" s="24" t="s">
        <v>275</v>
      </c>
      <c r="T88" s="20" t="s">
        <v>315</v>
      </c>
      <c r="U88" s="41" t="str">
        <f>W10</f>
        <v>제26조제1항제2호(특정인의 기술인이 필요하거나 물품 생산자가 1인뿐인 경우 등)</v>
      </c>
    </row>
    <row r="89" spans="1:21" s="39" customFormat="1" ht="18" customHeight="1">
      <c r="A89" s="24" t="s">
        <v>812</v>
      </c>
      <c r="B89" s="24" t="s">
        <v>57</v>
      </c>
      <c r="C89" s="24" t="s">
        <v>75</v>
      </c>
      <c r="D89" s="24" t="s">
        <v>627</v>
      </c>
      <c r="E89" s="24"/>
      <c r="F89" s="24"/>
      <c r="G89" s="24" t="s">
        <v>76</v>
      </c>
      <c r="H89" s="24"/>
      <c r="I89" s="24"/>
      <c r="J89" s="20" t="s">
        <v>180</v>
      </c>
      <c r="K89" s="52">
        <v>43610</v>
      </c>
      <c r="L89" s="52">
        <v>43610</v>
      </c>
      <c r="M89" s="52">
        <v>43620</v>
      </c>
      <c r="N89" s="53">
        <v>5831310</v>
      </c>
      <c r="O89" s="105">
        <v>1</v>
      </c>
      <c r="P89" s="24"/>
      <c r="Q89" s="24" t="s">
        <v>235</v>
      </c>
      <c r="R89" s="24"/>
      <c r="S89" s="24" t="s">
        <v>276</v>
      </c>
      <c r="T89" s="20" t="s">
        <v>180</v>
      </c>
      <c r="U89" s="42" t="str">
        <f>W11</f>
        <v>제26조제1항제3호(중소기업진흥법에 따른 제조구매의 경우)</v>
      </c>
    </row>
    <row r="90" spans="1:21" s="39" customFormat="1" ht="18" customHeight="1">
      <c r="A90" s="76" t="s">
        <v>813</v>
      </c>
      <c r="B90" s="24" t="s">
        <v>57</v>
      </c>
      <c r="C90" s="24" t="s">
        <v>75</v>
      </c>
      <c r="D90" s="76" t="s">
        <v>627</v>
      </c>
      <c r="E90" s="76"/>
      <c r="F90" s="24"/>
      <c r="G90" s="24" t="s">
        <v>76</v>
      </c>
      <c r="H90" s="24"/>
      <c r="I90" s="24"/>
      <c r="J90" s="59" t="s">
        <v>181</v>
      </c>
      <c r="K90" s="52">
        <v>43616</v>
      </c>
      <c r="L90" s="52">
        <v>43616</v>
      </c>
      <c r="M90" s="52">
        <v>43620</v>
      </c>
      <c r="N90" s="53">
        <v>23819600</v>
      </c>
      <c r="O90" s="104">
        <v>1</v>
      </c>
      <c r="P90" s="24"/>
      <c r="Q90" s="58" t="s">
        <v>236</v>
      </c>
      <c r="R90" s="76"/>
      <c r="S90" s="58" t="s">
        <v>277</v>
      </c>
      <c r="T90" s="59" t="s">
        <v>181</v>
      </c>
      <c r="U90" s="42" t="str">
        <f>W15</f>
        <v>제26조제1항제5호가목3)(추정가격 2천만원 초과 5천만원 이하 소기업 또는 소상공인 등)</v>
      </c>
    </row>
    <row r="91" spans="1:21" s="39" customFormat="1" ht="18" customHeight="1">
      <c r="A91" s="76" t="s">
        <v>814</v>
      </c>
      <c r="B91" s="24" t="s">
        <v>57</v>
      </c>
      <c r="C91" s="24" t="s">
        <v>75</v>
      </c>
      <c r="D91" s="76" t="s">
        <v>894</v>
      </c>
      <c r="E91" s="76"/>
      <c r="F91" s="24"/>
      <c r="G91" s="24" t="s">
        <v>76</v>
      </c>
      <c r="H91" s="24"/>
      <c r="I91" s="24"/>
      <c r="J91" s="59" t="s">
        <v>182</v>
      </c>
      <c r="K91" s="52">
        <v>43619</v>
      </c>
      <c r="L91" s="52">
        <v>43619</v>
      </c>
      <c r="M91" s="52">
        <v>43637</v>
      </c>
      <c r="N91" s="53">
        <v>7027900</v>
      </c>
      <c r="O91" s="105">
        <v>1</v>
      </c>
      <c r="P91" s="24"/>
      <c r="Q91" s="58" t="s">
        <v>233</v>
      </c>
      <c r="R91" s="76"/>
      <c r="S91" s="54" t="s">
        <v>148</v>
      </c>
      <c r="T91" s="59" t="s">
        <v>316</v>
      </c>
      <c r="U91" s="41" t="str">
        <f>W10</f>
        <v>제26조제1항제2호(특정인의 기술인이 필요하거나 물품 생산자가 1인뿐인 경우 등)</v>
      </c>
    </row>
    <row r="92" spans="1:21" s="39" customFormat="1" ht="18" customHeight="1">
      <c r="A92" s="76" t="s">
        <v>815</v>
      </c>
      <c r="B92" s="24" t="s">
        <v>57</v>
      </c>
      <c r="C92" s="24" t="s">
        <v>75</v>
      </c>
      <c r="D92" s="76" t="s">
        <v>627</v>
      </c>
      <c r="E92" s="76"/>
      <c r="F92" s="24"/>
      <c r="G92" s="24" t="s">
        <v>76</v>
      </c>
      <c r="H92" s="24"/>
      <c r="I92" s="24"/>
      <c r="J92" s="59" t="s">
        <v>175</v>
      </c>
      <c r="K92" s="52">
        <v>43644</v>
      </c>
      <c r="L92" s="52">
        <v>43644</v>
      </c>
      <c r="M92" s="52">
        <v>43663</v>
      </c>
      <c r="N92" s="53">
        <v>6842000</v>
      </c>
      <c r="O92" s="105">
        <v>1</v>
      </c>
      <c r="P92" s="24"/>
      <c r="Q92" s="58" t="s">
        <v>142</v>
      </c>
      <c r="R92" s="76"/>
      <c r="S92" s="58" t="s">
        <v>273</v>
      </c>
      <c r="T92" s="59" t="s">
        <v>175</v>
      </c>
      <c r="U92" s="41" t="str">
        <f>W14</f>
        <v>제26조제1항제5호가목2)(추정가격 2천만원 이하 물품 제조구매 또는 용역계약)</v>
      </c>
    </row>
    <row r="93" spans="1:21" s="39" customFormat="1" ht="18" customHeight="1">
      <c r="A93" s="76" t="s">
        <v>816</v>
      </c>
      <c r="B93" s="24" t="s">
        <v>57</v>
      </c>
      <c r="C93" s="24" t="s">
        <v>75</v>
      </c>
      <c r="D93" s="76" t="s">
        <v>627</v>
      </c>
      <c r="E93" s="76"/>
      <c r="F93" s="24"/>
      <c r="G93" s="24" t="s">
        <v>76</v>
      </c>
      <c r="H93" s="24"/>
      <c r="I93" s="24"/>
      <c r="J93" s="59" t="s">
        <v>183</v>
      </c>
      <c r="K93" s="52">
        <v>43620</v>
      </c>
      <c r="L93" s="52">
        <v>43620</v>
      </c>
      <c r="M93" s="52">
        <v>43641</v>
      </c>
      <c r="N93" s="53">
        <v>18650500</v>
      </c>
      <c r="O93" s="104">
        <v>1</v>
      </c>
      <c r="P93" s="24"/>
      <c r="Q93" s="58" t="s">
        <v>238</v>
      </c>
      <c r="R93" s="76"/>
      <c r="S93" s="58" t="s">
        <v>278</v>
      </c>
      <c r="T93" s="59" t="s">
        <v>317</v>
      </c>
      <c r="U93" s="41" t="str">
        <f>W14</f>
        <v>제26조제1항제5호가목2)(추정가격 2천만원 이하 물품 제조구매 또는 용역계약)</v>
      </c>
    </row>
    <row r="94" spans="1:21" s="39" customFormat="1" ht="18" customHeight="1">
      <c r="A94" s="76" t="s">
        <v>817</v>
      </c>
      <c r="B94" s="24" t="s">
        <v>57</v>
      </c>
      <c r="C94" s="24" t="s">
        <v>75</v>
      </c>
      <c r="D94" s="76" t="s">
        <v>627</v>
      </c>
      <c r="E94" s="76"/>
      <c r="F94" s="24"/>
      <c r="G94" s="96" t="s">
        <v>626</v>
      </c>
      <c r="H94" s="24"/>
      <c r="I94" s="24"/>
      <c r="J94" s="101" t="s">
        <v>184</v>
      </c>
      <c r="K94" s="100">
        <v>43620</v>
      </c>
      <c r="L94" s="100">
        <v>43620</v>
      </c>
      <c r="M94" s="100">
        <v>43648</v>
      </c>
      <c r="N94" s="53">
        <v>48377204</v>
      </c>
      <c r="O94" s="105">
        <v>1</v>
      </c>
      <c r="P94" s="24"/>
      <c r="Q94" s="58" t="s">
        <v>240</v>
      </c>
      <c r="R94" s="76"/>
      <c r="S94" s="58" t="s">
        <v>279</v>
      </c>
      <c r="T94" s="59" t="s">
        <v>318</v>
      </c>
      <c r="U94" s="89" t="str">
        <f>W28</f>
        <v>해당사항 없음(경쟁입찰)</v>
      </c>
    </row>
    <row r="95" spans="1:21" s="39" customFormat="1" ht="18" customHeight="1">
      <c r="A95" s="76" t="s">
        <v>818</v>
      </c>
      <c r="B95" s="24" t="s">
        <v>57</v>
      </c>
      <c r="C95" s="24" t="s">
        <v>75</v>
      </c>
      <c r="D95" s="76" t="s">
        <v>627</v>
      </c>
      <c r="E95" s="76"/>
      <c r="F95" s="24"/>
      <c r="G95" s="24" t="s">
        <v>76</v>
      </c>
      <c r="H95" s="24"/>
      <c r="I95" s="24"/>
      <c r="J95" s="59" t="s">
        <v>185</v>
      </c>
      <c r="K95" s="52">
        <v>43620</v>
      </c>
      <c r="L95" s="52">
        <v>43620</v>
      </c>
      <c r="M95" s="52">
        <v>43648</v>
      </c>
      <c r="N95" s="53">
        <v>15236000</v>
      </c>
      <c r="O95" s="105">
        <v>1</v>
      </c>
      <c r="P95" s="24"/>
      <c r="Q95" s="58" t="s">
        <v>241</v>
      </c>
      <c r="R95" s="76"/>
      <c r="S95" s="58" t="s">
        <v>280</v>
      </c>
      <c r="T95" s="59" t="s">
        <v>319</v>
      </c>
      <c r="U95" s="41" t="str">
        <f>W14</f>
        <v>제26조제1항제5호가목2)(추정가격 2천만원 이하 물품 제조구매 또는 용역계약)</v>
      </c>
    </row>
    <row r="96" spans="1:21" s="39" customFormat="1" ht="18" customHeight="1">
      <c r="A96" s="76" t="s">
        <v>819</v>
      </c>
      <c r="B96" s="24" t="s">
        <v>57</v>
      </c>
      <c r="C96" s="24" t="s">
        <v>75</v>
      </c>
      <c r="D96" s="76" t="s">
        <v>627</v>
      </c>
      <c r="E96" s="76"/>
      <c r="F96" s="24"/>
      <c r="G96" s="24" t="s">
        <v>76</v>
      </c>
      <c r="H96" s="24"/>
      <c r="I96" s="24"/>
      <c r="J96" s="59" t="s">
        <v>186</v>
      </c>
      <c r="K96" s="52">
        <v>43642</v>
      </c>
      <c r="L96" s="52">
        <v>43642</v>
      </c>
      <c r="M96" s="52">
        <v>43658</v>
      </c>
      <c r="N96" s="53">
        <v>14498000</v>
      </c>
      <c r="O96" s="104">
        <v>1</v>
      </c>
      <c r="P96" s="24"/>
      <c r="Q96" s="58" t="s">
        <v>242</v>
      </c>
      <c r="R96" s="76"/>
      <c r="S96" s="58" t="s">
        <v>281</v>
      </c>
      <c r="T96" s="59" t="s">
        <v>186</v>
      </c>
      <c r="U96" s="41" t="str">
        <f>W10</f>
        <v>제26조제1항제2호(특정인의 기술인이 필요하거나 물품 생산자가 1인뿐인 경우 등)</v>
      </c>
    </row>
    <row r="97" spans="1:21" s="39" customFormat="1" ht="18" customHeight="1">
      <c r="A97" s="76" t="s">
        <v>820</v>
      </c>
      <c r="B97" s="24" t="s">
        <v>57</v>
      </c>
      <c r="C97" s="24" t="s">
        <v>75</v>
      </c>
      <c r="D97" s="76" t="s">
        <v>627</v>
      </c>
      <c r="E97" s="76"/>
      <c r="F97" s="24"/>
      <c r="G97" s="24" t="s">
        <v>76</v>
      </c>
      <c r="H97" s="24"/>
      <c r="I97" s="24"/>
      <c r="J97" s="59" t="s">
        <v>187</v>
      </c>
      <c r="K97" s="52">
        <v>43640</v>
      </c>
      <c r="L97" s="52">
        <v>43640</v>
      </c>
      <c r="M97" s="52">
        <v>43645</v>
      </c>
      <c r="N97" s="53">
        <v>21193830</v>
      </c>
      <c r="O97" s="105">
        <v>1</v>
      </c>
      <c r="P97" s="24"/>
      <c r="Q97" s="58" t="s">
        <v>243</v>
      </c>
      <c r="R97" s="76"/>
      <c r="S97" s="58" t="s">
        <v>276</v>
      </c>
      <c r="T97" s="59" t="s">
        <v>320</v>
      </c>
      <c r="U97" s="41" t="str">
        <f>W11</f>
        <v>제26조제1항제3호(중소기업진흥법에 따른 제조구매의 경우)</v>
      </c>
    </row>
    <row r="98" spans="1:21" s="39" customFormat="1" ht="18" customHeight="1">
      <c r="A98" s="76" t="s">
        <v>821</v>
      </c>
      <c r="B98" s="24" t="s">
        <v>57</v>
      </c>
      <c r="C98" s="24" t="s">
        <v>75</v>
      </c>
      <c r="D98" s="76" t="s">
        <v>627</v>
      </c>
      <c r="E98" s="76"/>
      <c r="F98" s="24"/>
      <c r="G98" s="24" t="s">
        <v>76</v>
      </c>
      <c r="H98" s="24"/>
      <c r="I98" s="24"/>
      <c r="J98" s="59" t="s">
        <v>188</v>
      </c>
      <c r="K98" s="52">
        <v>43637</v>
      </c>
      <c r="L98" s="52">
        <v>43637</v>
      </c>
      <c r="M98" s="52">
        <v>43662</v>
      </c>
      <c r="N98" s="53">
        <v>12830940</v>
      </c>
      <c r="O98" s="105">
        <v>1</v>
      </c>
      <c r="P98" s="24"/>
      <c r="Q98" s="58" t="s">
        <v>244</v>
      </c>
      <c r="R98" s="76"/>
      <c r="S98" s="58" t="s">
        <v>282</v>
      </c>
      <c r="T98" s="59" t="s">
        <v>321</v>
      </c>
      <c r="U98" s="41" t="str">
        <f>W11</f>
        <v>제26조제1항제3호(중소기업진흥법에 따른 제조구매의 경우)</v>
      </c>
    </row>
    <row r="99" spans="1:21" s="39" customFormat="1" ht="18" customHeight="1">
      <c r="A99" s="76" t="s">
        <v>822</v>
      </c>
      <c r="B99" s="24" t="s">
        <v>57</v>
      </c>
      <c r="C99" s="24" t="s">
        <v>75</v>
      </c>
      <c r="D99" s="76" t="s">
        <v>627</v>
      </c>
      <c r="E99" s="76"/>
      <c r="F99" s="24"/>
      <c r="G99" s="24" t="s">
        <v>76</v>
      </c>
      <c r="H99" s="24"/>
      <c r="I99" s="24"/>
      <c r="J99" s="59" t="s">
        <v>189</v>
      </c>
      <c r="K99" s="52">
        <v>43641</v>
      </c>
      <c r="L99" s="52">
        <v>43641</v>
      </c>
      <c r="M99" s="52">
        <v>43644</v>
      </c>
      <c r="N99" s="53">
        <v>7381000</v>
      </c>
      <c r="O99" s="104">
        <v>1</v>
      </c>
      <c r="P99" s="24"/>
      <c r="Q99" s="58" t="s">
        <v>245</v>
      </c>
      <c r="R99" s="76"/>
      <c r="S99" s="58" t="s">
        <v>283</v>
      </c>
      <c r="T99" s="59" t="s">
        <v>322</v>
      </c>
      <c r="U99" s="41" t="str">
        <f>W10</f>
        <v>제26조제1항제2호(특정인의 기술인이 필요하거나 물품 생산자가 1인뿐인 경우 등)</v>
      </c>
    </row>
    <row r="100" spans="1:21" s="39" customFormat="1" ht="18" customHeight="1">
      <c r="A100" s="76" t="s">
        <v>823</v>
      </c>
      <c r="B100" s="24" t="s">
        <v>57</v>
      </c>
      <c r="C100" s="24" t="s">
        <v>75</v>
      </c>
      <c r="D100" s="76" t="s">
        <v>627</v>
      </c>
      <c r="E100" s="76"/>
      <c r="F100" s="24"/>
      <c r="G100" s="24" t="s">
        <v>76</v>
      </c>
      <c r="H100" s="24"/>
      <c r="I100" s="24"/>
      <c r="J100" s="59" t="s">
        <v>190</v>
      </c>
      <c r="K100" s="52">
        <v>43637</v>
      </c>
      <c r="L100" s="52">
        <v>43637</v>
      </c>
      <c r="M100" s="52">
        <v>43644</v>
      </c>
      <c r="N100" s="53">
        <v>7062000</v>
      </c>
      <c r="O100" s="105">
        <v>1</v>
      </c>
      <c r="P100" s="49"/>
      <c r="Q100" s="58" t="s">
        <v>124</v>
      </c>
      <c r="R100" s="76"/>
      <c r="S100" s="54" t="s">
        <v>148</v>
      </c>
      <c r="T100" s="59" t="s">
        <v>323</v>
      </c>
      <c r="U100" s="41" t="str">
        <f>W11</f>
        <v>제26조제1항제3호(중소기업진흥법에 따른 제조구매의 경우)</v>
      </c>
    </row>
    <row r="101" spans="1:21" s="39" customFormat="1" ht="18" customHeight="1">
      <c r="A101" s="76" t="s">
        <v>824</v>
      </c>
      <c r="B101" s="24" t="s">
        <v>57</v>
      </c>
      <c r="C101" s="24" t="s">
        <v>75</v>
      </c>
      <c r="D101" s="76" t="s">
        <v>627</v>
      </c>
      <c r="E101" s="76"/>
      <c r="F101" s="24"/>
      <c r="G101" s="24" t="s">
        <v>76</v>
      </c>
      <c r="H101" s="24"/>
      <c r="I101" s="24"/>
      <c r="J101" s="59" t="s">
        <v>191</v>
      </c>
      <c r="K101" s="52">
        <v>43646</v>
      </c>
      <c r="L101" s="52">
        <v>43646</v>
      </c>
      <c r="M101" s="52">
        <v>43665</v>
      </c>
      <c r="N101" s="53">
        <v>7370000</v>
      </c>
      <c r="O101" s="105">
        <v>1</v>
      </c>
      <c r="P101" s="49"/>
      <c r="Q101" s="58" t="s">
        <v>246</v>
      </c>
      <c r="R101" s="76"/>
      <c r="S101" s="58" t="s">
        <v>284</v>
      </c>
      <c r="T101" s="59" t="s">
        <v>324</v>
      </c>
      <c r="U101" s="41" t="str">
        <f>W14</f>
        <v>제26조제1항제5호가목2)(추정가격 2천만원 이하 물품 제조구매 또는 용역계약)</v>
      </c>
    </row>
    <row r="102" spans="1:21" s="39" customFormat="1" ht="18" customHeight="1">
      <c r="A102" s="76" t="s">
        <v>825</v>
      </c>
      <c r="B102" s="24" t="s">
        <v>57</v>
      </c>
      <c r="C102" s="24" t="s">
        <v>725</v>
      </c>
      <c r="D102" s="76" t="s">
        <v>895</v>
      </c>
      <c r="E102" s="76"/>
      <c r="F102" s="24"/>
      <c r="G102" s="102" t="s">
        <v>955</v>
      </c>
      <c r="H102" s="24"/>
      <c r="I102" s="24"/>
      <c r="J102" s="59" t="s">
        <v>192</v>
      </c>
      <c r="K102" s="69">
        <v>43629</v>
      </c>
      <c r="L102" s="69">
        <v>43629</v>
      </c>
      <c r="M102" s="69">
        <v>43708</v>
      </c>
      <c r="N102" s="53">
        <v>161460000</v>
      </c>
      <c r="O102" s="104">
        <v>1</v>
      </c>
      <c r="P102" s="49"/>
      <c r="Q102" s="58" t="s">
        <v>247</v>
      </c>
      <c r="R102" s="76"/>
      <c r="S102" s="54" t="s">
        <v>150</v>
      </c>
      <c r="T102" s="59" t="s">
        <v>192</v>
      </c>
      <c r="U102" s="78" t="str">
        <f>W25</f>
        <v>제27조제1항제1호(재공고입찰을 실시하더라도 입찰참가자격 갖춘자가 1인임이 명백한 경우)</v>
      </c>
    </row>
    <row r="103" spans="1:21" s="39" customFormat="1" ht="18" customHeight="1">
      <c r="A103" s="76" t="s">
        <v>826</v>
      </c>
      <c r="B103" s="24" t="s">
        <v>57</v>
      </c>
      <c r="C103" s="24" t="s">
        <v>725</v>
      </c>
      <c r="D103" s="76" t="s">
        <v>627</v>
      </c>
      <c r="E103" s="76"/>
      <c r="F103" s="24"/>
      <c r="G103" s="24" t="s">
        <v>76</v>
      </c>
      <c r="H103" s="24"/>
      <c r="I103" s="24"/>
      <c r="J103" s="20" t="s">
        <v>193</v>
      </c>
      <c r="K103" s="62">
        <v>43647</v>
      </c>
      <c r="L103" s="62">
        <v>43647</v>
      </c>
      <c r="M103" s="62">
        <v>43656</v>
      </c>
      <c r="N103" s="53">
        <v>7470000</v>
      </c>
      <c r="O103" s="105">
        <v>1</v>
      </c>
      <c r="P103" s="49"/>
      <c r="Q103" s="24" t="s">
        <v>248</v>
      </c>
      <c r="R103" s="76"/>
      <c r="S103" s="24" t="s">
        <v>285</v>
      </c>
      <c r="T103" s="20" t="s">
        <v>325</v>
      </c>
      <c r="U103" s="41" t="str">
        <f>W14</f>
        <v>제26조제1항제5호가목2)(추정가격 2천만원 이하 물품 제조구매 또는 용역계약)</v>
      </c>
    </row>
    <row r="104" spans="1:21" s="39" customFormat="1" ht="18" customHeight="1">
      <c r="A104" s="76" t="s">
        <v>827</v>
      </c>
      <c r="B104" s="24" t="s">
        <v>57</v>
      </c>
      <c r="C104" s="24" t="s">
        <v>75</v>
      </c>
      <c r="D104" s="76" t="s">
        <v>896</v>
      </c>
      <c r="E104" s="76"/>
      <c r="F104" s="24"/>
      <c r="G104" s="24" t="s">
        <v>76</v>
      </c>
      <c r="H104" s="24"/>
      <c r="I104" s="24"/>
      <c r="J104" s="20" t="s">
        <v>194</v>
      </c>
      <c r="K104" s="52">
        <v>43663</v>
      </c>
      <c r="L104" s="52">
        <v>43663</v>
      </c>
      <c r="M104" s="52">
        <v>43665</v>
      </c>
      <c r="N104" s="53">
        <v>9779000</v>
      </c>
      <c r="O104" s="105">
        <v>1</v>
      </c>
      <c r="P104" s="49"/>
      <c r="Q104" s="24" t="s">
        <v>249</v>
      </c>
      <c r="R104" s="76"/>
      <c r="S104" s="24" t="s">
        <v>286</v>
      </c>
      <c r="T104" s="20" t="s">
        <v>326</v>
      </c>
      <c r="U104" s="41" t="str">
        <f>W14</f>
        <v>제26조제1항제5호가목2)(추정가격 2천만원 이하 물품 제조구매 또는 용역계약)</v>
      </c>
    </row>
    <row r="105" spans="1:21" s="39" customFormat="1" ht="18" customHeight="1">
      <c r="A105" s="76" t="s">
        <v>828</v>
      </c>
      <c r="B105" s="24" t="s">
        <v>57</v>
      </c>
      <c r="C105" s="24" t="s">
        <v>75</v>
      </c>
      <c r="D105" s="76" t="s">
        <v>627</v>
      </c>
      <c r="E105" s="76"/>
      <c r="F105" s="24"/>
      <c r="G105" s="24" t="s">
        <v>76</v>
      </c>
      <c r="H105" s="24"/>
      <c r="I105" s="24"/>
      <c r="J105" s="20" t="s">
        <v>195</v>
      </c>
      <c r="K105" s="52">
        <v>43678</v>
      </c>
      <c r="L105" s="52">
        <v>43678</v>
      </c>
      <c r="M105" s="52">
        <v>43738</v>
      </c>
      <c r="N105" s="53">
        <v>14453010</v>
      </c>
      <c r="O105" s="104">
        <v>1</v>
      </c>
      <c r="P105" s="49"/>
      <c r="Q105" s="24" t="s">
        <v>250</v>
      </c>
      <c r="R105" s="76"/>
      <c r="S105" s="24" t="s">
        <v>287</v>
      </c>
      <c r="T105" s="20" t="s">
        <v>195</v>
      </c>
      <c r="U105" s="41" t="str">
        <f>W14</f>
        <v>제26조제1항제5호가목2)(추정가격 2천만원 이하 물품 제조구매 또는 용역계약)</v>
      </c>
    </row>
    <row r="106" spans="1:21" s="39" customFormat="1" ht="16.5">
      <c r="A106" s="76" t="s">
        <v>829</v>
      </c>
      <c r="B106" s="24" t="s">
        <v>57</v>
      </c>
      <c r="C106" s="24" t="s">
        <v>75</v>
      </c>
      <c r="D106" s="76" t="s">
        <v>895</v>
      </c>
      <c r="E106" s="76"/>
      <c r="F106" s="24"/>
      <c r="G106" s="24" t="s">
        <v>76</v>
      </c>
      <c r="H106" s="24"/>
      <c r="I106" s="24"/>
      <c r="J106" s="20" t="s">
        <v>196</v>
      </c>
      <c r="K106" s="52">
        <v>43682</v>
      </c>
      <c r="L106" s="52">
        <v>43682</v>
      </c>
      <c r="M106" s="52">
        <v>43707</v>
      </c>
      <c r="N106" s="53">
        <v>5346040</v>
      </c>
      <c r="O106" s="105">
        <v>1</v>
      </c>
      <c r="P106" s="49"/>
      <c r="Q106" s="24" t="s">
        <v>251</v>
      </c>
      <c r="R106" s="76"/>
      <c r="S106" s="24" t="s">
        <v>288</v>
      </c>
      <c r="T106" s="20" t="s">
        <v>327</v>
      </c>
      <c r="U106" s="41" t="str">
        <f>W14</f>
        <v>제26조제1항제5호가목2)(추정가격 2천만원 이하 물품 제조구매 또는 용역계약)</v>
      </c>
    </row>
    <row r="107" spans="1:21" s="39" customFormat="1" ht="18" customHeight="1">
      <c r="A107" s="76" t="s">
        <v>830</v>
      </c>
      <c r="B107" s="24" t="s">
        <v>57</v>
      </c>
      <c r="C107" s="24" t="s">
        <v>75</v>
      </c>
      <c r="D107" s="76" t="s">
        <v>894</v>
      </c>
      <c r="E107" s="76"/>
      <c r="F107" s="24"/>
      <c r="G107" s="24" t="s">
        <v>76</v>
      </c>
      <c r="H107" s="24"/>
      <c r="I107" s="24"/>
      <c r="J107" s="20" t="s">
        <v>197</v>
      </c>
      <c r="K107" s="62">
        <v>43682</v>
      </c>
      <c r="L107" s="62">
        <v>43682</v>
      </c>
      <c r="M107" s="62">
        <v>43725</v>
      </c>
      <c r="N107" s="53">
        <v>5082000</v>
      </c>
      <c r="O107" s="105">
        <v>1</v>
      </c>
      <c r="P107" s="49"/>
      <c r="Q107" s="24" t="s">
        <v>252</v>
      </c>
      <c r="R107" s="76"/>
      <c r="S107" s="24" t="s">
        <v>289</v>
      </c>
      <c r="T107" s="20" t="s">
        <v>328</v>
      </c>
      <c r="U107" s="41" t="str">
        <f>W14</f>
        <v>제26조제1항제5호가목2)(추정가격 2천만원 이하 물품 제조구매 또는 용역계약)</v>
      </c>
    </row>
    <row r="108" spans="1:21" s="39" customFormat="1" ht="18" customHeight="1">
      <c r="A108" s="76" t="s">
        <v>831</v>
      </c>
      <c r="B108" s="24" t="s">
        <v>57</v>
      </c>
      <c r="C108" s="24" t="s">
        <v>75</v>
      </c>
      <c r="D108" s="76" t="s">
        <v>894</v>
      </c>
      <c r="E108" s="76"/>
      <c r="F108" s="24"/>
      <c r="G108" s="24" t="s">
        <v>76</v>
      </c>
      <c r="H108" s="24"/>
      <c r="I108" s="24"/>
      <c r="J108" s="20" t="s">
        <v>198</v>
      </c>
      <c r="K108" s="52">
        <v>43704</v>
      </c>
      <c r="L108" s="52">
        <v>43704</v>
      </c>
      <c r="M108" s="52">
        <v>43769</v>
      </c>
      <c r="N108" s="53">
        <v>6824400</v>
      </c>
      <c r="O108" s="104">
        <v>1</v>
      </c>
      <c r="P108" s="49"/>
      <c r="Q108" s="24" t="s">
        <v>237</v>
      </c>
      <c r="R108" s="76"/>
      <c r="S108" s="54" t="s">
        <v>148</v>
      </c>
      <c r="T108" s="20" t="s">
        <v>198</v>
      </c>
      <c r="U108" s="42" t="str">
        <f>W10</f>
        <v>제26조제1항제2호(특정인의 기술인이 필요하거나 물품 생산자가 1인뿐인 경우 등)</v>
      </c>
    </row>
    <row r="109" spans="1:21" s="39" customFormat="1" ht="18" customHeight="1">
      <c r="A109" s="76" t="s">
        <v>832</v>
      </c>
      <c r="B109" s="24" t="s">
        <v>57</v>
      </c>
      <c r="C109" s="24" t="s">
        <v>75</v>
      </c>
      <c r="D109" s="76" t="s">
        <v>894</v>
      </c>
      <c r="E109" s="76"/>
      <c r="F109" s="24"/>
      <c r="G109" s="24" t="s">
        <v>76</v>
      </c>
      <c r="H109" s="24"/>
      <c r="I109" s="24"/>
      <c r="J109" s="20" t="s">
        <v>731</v>
      </c>
      <c r="K109" s="52">
        <v>43719</v>
      </c>
      <c r="L109" s="52">
        <v>43719</v>
      </c>
      <c r="M109" s="52">
        <v>43763</v>
      </c>
      <c r="N109" s="53">
        <v>23243000</v>
      </c>
      <c r="O109" s="105">
        <v>1</v>
      </c>
      <c r="P109" s="49"/>
      <c r="Q109" s="24" t="s">
        <v>253</v>
      </c>
      <c r="R109" s="76"/>
      <c r="S109" s="24" t="s">
        <v>273</v>
      </c>
      <c r="T109" s="20" t="s">
        <v>199</v>
      </c>
      <c r="U109" s="42" t="str">
        <f>W10</f>
        <v>제26조제1항제2호(특정인의 기술인이 필요하거나 물품 생산자가 1인뿐인 경우 등)</v>
      </c>
    </row>
    <row r="110" spans="1:21" s="39" customFormat="1" ht="18" customHeight="1">
      <c r="A110" s="76" t="s">
        <v>833</v>
      </c>
      <c r="B110" s="24" t="s">
        <v>57</v>
      </c>
      <c r="C110" s="24" t="s">
        <v>75</v>
      </c>
      <c r="D110" s="76" t="s">
        <v>894</v>
      </c>
      <c r="E110" s="76"/>
      <c r="F110" s="24"/>
      <c r="G110" s="24" t="s">
        <v>76</v>
      </c>
      <c r="H110" s="24"/>
      <c r="I110" s="24"/>
      <c r="J110" s="20" t="s">
        <v>200</v>
      </c>
      <c r="K110" s="62">
        <v>43754</v>
      </c>
      <c r="L110" s="62">
        <v>43754</v>
      </c>
      <c r="M110" s="62">
        <v>43803</v>
      </c>
      <c r="N110" s="53">
        <v>19400000</v>
      </c>
      <c r="O110" s="105">
        <v>1</v>
      </c>
      <c r="P110" s="49"/>
      <c r="Q110" s="24" t="s">
        <v>254</v>
      </c>
      <c r="R110" s="76"/>
      <c r="S110" s="24" t="s">
        <v>290</v>
      </c>
      <c r="T110" s="20" t="s">
        <v>200</v>
      </c>
      <c r="U110" s="42" t="str">
        <f>W14</f>
        <v>제26조제1항제5호가목2)(추정가격 2천만원 이하 물품 제조구매 또는 용역계약)</v>
      </c>
    </row>
    <row r="111" spans="1:21" s="39" customFormat="1" ht="18" customHeight="1">
      <c r="A111" s="76" t="s">
        <v>834</v>
      </c>
      <c r="B111" s="24" t="s">
        <v>57</v>
      </c>
      <c r="C111" s="24" t="s">
        <v>75</v>
      </c>
      <c r="D111" s="76" t="s">
        <v>895</v>
      </c>
      <c r="E111" s="76"/>
      <c r="F111" s="24"/>
      <c r="G111" s="24" t="s">
        <v>76</v>
      </c>
      <c r="H111" s="24"/>
      <c r="I111" s="24"/>
      <c r="J111" s="20" t="s">
        <v>201</v>
      </c>
      <c r="K111" s="62">
        <v>43754</v>
      </c>
      <c r="L111" s="62">
        <v>43754</v>
      </c>
      <c r="M111" s="62">
        <v>43826</v>
      </c>
      <c r="N111" s="53">
        <v>13530000</v>
      </c>
      <c r="O111" s="104">
        <v>1</v>
      </c>
      <c r="P111" s="49"/>
      <c r="Q111" s="24" t="s">
        <v>255</v>
      </c>
      <c r="R111" s="76"/>
      <c r="S111" s="24" t="s">
        <v>291</v>
      </c>
      <c r="T111" s="20" t="s">
        <v>201</v>
      </c>
      <c r="U111" s="41" t="str">
        <f>W14</f>
        <v>제26조제1항제5호가목2)(추정가격 2천만원 이하 물품 제조구매 또는 용역계약)</v>
      </c>
    </row>
    <row r="112" spans="1:21" s="39" customFormat="1" ht="16.5">
      <c r="A112" s="76" t="s">
        <v>835</v>
      </c>
      <c r="B112" s="24" t="s">
        <v>57</v>
      </c>
      <c r="C112" s="24" t="s">
        <v>75</v>
      </c>
      <c r="D112" s="76" t="s">
        <v>895</v>
      </c>
      <c r="E112" s="76"/>
      <c r="F112" s="24"/>
      <c r="G112" s="24" t="s">
        <v>76</v>
      </c>
      <c r="H112" s="24"/>
      <c r="I112" s="24"/>
      <c r="J112" s="20" t="s">
        <v>202</v>
      </c>
      <c r="K112" s="62">
        <v>43753</v>
      </c>
      <c r="L112" s="62">
        <v>43753</v>
      </c>
      <c r="M112" s="62">
        <v>43826</v>
      </c>
      <c r="N112" s="53">
        <v>19400000</v>
      </c>
      <c r="O112" s="105">
        <v>1</v>
      </c>
      <c r="P112" s="49"/>
      <c r="Q112" s="24" t="s">
        <v>256</v>
      </c>
      <c r="R112" s="76"/>
      <c r="S112" s="24" t="s">
        <v>292</v>
      </c>
      <c r="T112" s="20" t="s">
        <v>202</v>
      </c>
      <c r="U112" s="41" t="str">
        <f>W14</f>
        <v>제26조제1항제5호가목2)(추정가격 2천만원 이하 물품 제조구매 또는 용역계약)</v>
      </c>
    </row>
    <row r="113" spans="1:21" s="39" customFormat="1" ht="18" customHeight="1">
      <c r="A113" s="76" t="s">
        <v>836</v>
      </c>
      <c r="B113" s="24" t="s">
        <v>57</v>
      </c>
      <c r="C113" s="24" t="s">
        <v>75</v>
      </c>
      <c r="D113" s="76" t="s">
        <v>627</v>
      </c>
      <c r="E113" s="76"/>
      <c r="F113" s="24"/>
      <c r="G113" s="24" t="s">
        <v>76</v>
      </c>
      <c r="H113" s="24"/>
      <c r="I113" s="24"/>
      <c r="J113" s="20" t="s">
        <v>203</v>
      </c>
      <c r="K113" s="52">
        <v>43767</v>
      </c>
      <c r="L113" s="52">
        <v>43767</v>
      </c>
      <c r="M113" s="52">
        <v>43797</v>
      </c>
      <c r="N113" s="53">
        <v>8600000</v>
      </c>
      <c r="O113" s="105">
        <v>1</v>
      </c>
      <c r="P113" s="49"/>
      <c r="Q113" s="24" t="s">
        <v>248</v>
      </c>
      <c r="R113" s="76"/>
      <c r="S113" s="24" t="s">
        <v>293</v>
      </c>
      <c r="T113" s="20" t="s">
        <v>329</v>
      </c>
      <c r="U113" s="41" t="str">
        <f>W14</f>
        <v>제26조제1항제5호가목2)(추정가격 2천만원 이하 물품 제조구매 또는 용역계약)</v>
      </c>
    </row>
    <row r="114" spans="1:21" s="39" customFormat="1" ht="18" customHeight="1">
      <c r="A114" s="76" t="s">
        <v>837</v>
      </c>
      <c r="B114" s="24" t="s">
        <v>57</v>
      </c>
      <c r="C114" s="24" t="s">
        <v>75</v>
      </c>
      <c r="D114" s="76" t="s">
        <v>894</v>
      </c>
      <c r="E114" s="76"/>
      <c r="F114" s="24"/>
      <c r="G114" s="24" t="s">
        <v>76</v>
      </c>
      <c r="H114" s="24"/>
      <c r="I114" s="24"/>
      <c r="J114" s="20" t="s">
        <v>204</v>
      </c>
      <c r="K114" s="52">
        <v>43777</v>
      </c>
      <c r="L114" s="52">
        <v>43777</v>
      </c>
      <c r="M114" s="52" t="s">
        <v>229</v>
      </c>
      <c r="N114" s="53">
        <v>9099200</v>
      </c>
      <c r="O114" s="104">
        <v>1</v>
      </c>
      <c r="P114" s="49"/>
      <c r="Q114" s="24" t="s">
        <v>237</v>
      </c>
      <c r="R114" s="76"/>
      <c r="S114" s="54" t="s">
        <v>148</v>
      </c>
      <c r="T114" s="20" t="s">
        <v>208</v>
      </c>
      <c r="U114" s="41" t="str">
        <f>W10</f>
        <v>제26조제1항제2호(특정인의 기술인이 필요하거나 물품 생산자가 1인뿐인 경우 등)</v>
      </c>
    </row>
    <row r="115" spans="1:21" s="39" customFormat="1" ht="18" customHeight="1">
      <c r="A115" s="76" t="s">
        <v>838</v>
      </c>
      <c r="B115" s="24" t="s">
        <v>57</v>
      </c>
      <c r="C115" s="24" t="s">
        <v>75</v>
      </c>
      <c r="D115" s="76" t="s">
        <v>627</v>
      </c>
      <c r="E115" s="76"/>
      <c r="F115" s="24"/>
      <c r="G115" s="24" t="s">
        <v>76</v>
      </c>
      <c r="H115" s="24"/>
      <c r="I115" s="24"/>
      <c r="J115" s="20" t="s">
        <v>205</v>
      </c>
      <c r="K115" s="52">
        <v>43782</v>
      </c>
      <c r="L115" s="52">
        <v>43772</v>
      </c>
      <c r="M115" s="52">
        <v>43798</v>
      </c>
      <c r="N115" s="53">
        <v>6876000</v>
      </c>
      <c r="O115" s="105">
        <v>1</v>
      </c>
      <c r="P115" s="49"/>
      <c r="Q115" s="24" t="s">
        <v>257</v>
      </c>
      <c r="R115" s="76"/>
      <c r="S115" s="24" t="s">
        <v>294</v>
      </c>
      <c r="T115" s="20" t="s">
        <v>330</v>
      </c>
      <c r="U115" s="41" t="str">
        <f>W14</f>
        <v>제26조제1항제5호가목2)(추정가격 2천만원 이하 물품 제조구매 또는 용역계약)</v>
      </c>
    </row>
    <row r="116" spans="1:21" s="39" customFormat="1" ht="18" customHeight="1">
      <c r="A116" s="76" t="s">
        <v>839</v>
      </c>
      <c r="B116" s="24" t="s">
        <v>57</v>
      </c>
      <c r="C116" s="24" t="s">
        <v>725</v>
      </c>
      <c r="D116" s="76" t="s">
        <v>627</v>
      </c>
      <c r="E116" s="76"/>
      <c r="F116" s="24"/>
      <c r="G116" s="24" t="s">
        <v>76</v>
      </c>
      <c r="H116" s="24"/>
      <c r="I116" s="24"/>
      <c r="J116" s="20" t="s">
        <v>206</v>
      </c>
      <c r="K116" s="52">
        <v>43782</v>
      </c>
      <c r="L116" s="52">
        <v>43782</v>
      </c>
      <c r="M116" s="52">
        <v>43798</v>
      </c>
      <c r="N116" s="53">
        <v>7260000</v>
      </c>
      <c r="O116" s="105">
        <v>1</v>
      </c>
      <c r="P116" s="49"/>
      <c r="Q116" s="24" t="s">
        <v>258</v>
      </c>
      <c r="R116" s="76"/>
      <c r="S116" s="24" t="s">
        <v>295</v>
      </c>
      <c r="T116" s="20" t="s">
        <v>331</v>
      </c>
      <c r="U116" s="41" t="str">
        <f>W14</f>
        <v>제26조제1항제5호가목2)(추정가격 2천만원 이하 물품 제조구매 또는 용역계약)</v>
      </c>
    </row>
    <row r="117" spans="1:21" s="39" customFormat="1" ht="18" customHeight="1">
      <c r="A117" s="76" t="s">
        <v>840</v>
      </c>
      <c r="B117" s="24" t="s">
        <v>57</v>
      </c>
      <c r="C117" s="24" t="s">
        <v>725</v>
      </c>
      <c r="D117" s="76" t="s">
        <v>627</v>
      </c>
      <c r="E117" s="76"/>
      <c r="F117" s="24"/>
      <c r="G117" s="24" t="s">
        <v>76</v>
      </c>
      <c r="H117" s="24"/>
      <c r="I117" s="24"/>
      <c r="J117" s="20" t="s">
        <v>207</v>
      </c>
      <c r="K117" s="52">
        <v>43782</v>
      </c>
      <c r="L117" s="52">
        <v>43782</v>
      </c>
      <c r="M117" s="52">
        <v>43798</v>
      </c>
      <c r="N117" s="53">
        <v>7110000</v>
      </c>
      <c r="O117" s="104">
        <v>1</v>
      </c>
      <c r="P117" s="49"/>
      <c r="Q117" s="24" t="s">
        <v>258</v>
      </c>
      <c r="R117" s="76"/>
      <c r="S117" s="24" t="s">
        <v>295</v>
      </c>
      <c r="T117" s="20" t="s">
        <v>332</v>
      </c>
      <c r="U117" s="41" t="str">
        <f>W14</f>
        <v>제26조제1항제5호가목2)(추정가격 2천만원 이하 물품 제조구매 또는 용역계약)</v>
      </c>
    </row>
    <row r="118" spans="1:21" s="39" customFormat="1" ht="18" customHeight="1">
      <c r="A118" s="76" t="s">
        <v>841</v>
      </c>
      <c r="B118" s="24" t="s">
        <v>57</v>
      </c>
      <c r="C118" s="24" t="s">
        <v>75</v>
      </c>
      <c r="D118" s="76" t="s">
        <v>894</v>
      </c>
      <c r="E118" s="76"/>
      <c r="F118" s="24"/>
      <c r="G118" s="24" t="s">
        <v>76</v>
      </c>
      <c r="H118" s="24"/>
      <c r="I118" s="24"/>
      <c r="J118" s="20" t="s">
        <v>208</v>
      </c>
      <c r="K118" s="52">
        <v>43782</v>
      </c>
      <c r="L118" s="52">
        <v>43782</v>
      </c>
      <c r="M118" s="52">
        <v>43822</v>
      </c>
      <c r="N118" s="53">
        <v>23259500</v>
      </c>
      <c r="O118" s="105">
        <v>1</v>
      </c>
      <c r="P118" s="49"/>
      <c r="Q118" s="24" t="s">
        <v>259</v>
      </c>
      <c r="R118" s="76"/>
      <c r="S118" s="24" t="s">
        <v>296</v>
      </c>
      <c r="T118" s="20" t="s">
        <v>333</v>
      </c>
      <c r="U118" s="41" t="str">
        <f>W10</f>
        <v>제26조제1항제2호(특정인의 기술인이 필요하거나 물품 생산자가 1인뿐인 경우 등)</v>
      </c>
    </row>
    <row r="119" spans="1:21" s="39" customFormat="1" ht="18" customHeight="1">
      <c r="A119" s="76" t="s">
        <v>842</v>
      </c>
      <c r="B119" s="24" t="s">
        <v>57</v>
      </c>
      <c r="C119" s="24" t="s">
        <v>75</v>
      </c>
      <c r="D119" s="76" t="s">
        <v>627</v>
      </c>
      <c r="E119" s="76"/>
      <c r="F119" s="24"/>
      <c r="G119" s="24" t="s">
        <v>76</v>
      </c>
      <c r="H119" s="24"/>
      <c r="I119" s="24"/>
      <c r="J119" s="20" t="s">
        <v>209</v>
      </c>
      <c r="K119" s="52">
        <v>43797</v>
      </c>
      <c r="L119" s="52">
        <v>43797</v>
      </c>
      <c r="M119" s="52">
        <v>43819</v>
      </c>
      <c r="N119" s="53">
        <v>7425000</v>
      </c>
      <c r="O119" s="105">
        <v>1</v>
      </c>
      <c r="P119" s="49"/>
      <c r="Q119" s="24" t="s">
        <v>253</v>
      </c>
      <c r="R119" s="76"/>
      <c r="S119" s="24" t="s">
        <v>273</v>
      </c>
      <c r="T119" s="20" t="s">
        <v>726</v>
      </c>
      <c r="U119" s="41" t="str">
        <f>W14</f>
        <v>제26조제1항제5호가목2)(추정가격 2천만원 이하 물품 제조구매 또는 용역계약)</v>
      </c>
    </row>
    <row r="120" spans="1:21" s="39" customFormat="1" ht="18" customHeight="1">
      <c r="A120" s="76" t="s">
        <v>843</v>
      </c>
      <c r="B120" s="24" t="s">
        <v>57</v>
      </c>
      <c r="C120" s="24" t="s">
        <v>75</v>
      </c>
      <c r="D120" s="76" t="s">
        <v>894</v>
      </c>
      <c r="E120" s="76"/>
      <c r="F120" s="24"/>
      <c r="G120" s="24" t="s">
        <v>76</v>
      </c>
      <c r="H120" s="24"/>
      <c r="I120" s="24"/>
      <c r="J120" s="20" t="s">
        <v>210</v>
      </c>
      <c r="K120" s="62">
        <v>43801</v>
      </c>
      <c r="L120" s="62">
        <v>43801</v>
      </c>
      <c r="M120" s="62">
        <v>43850</v>
      </c>
      <c r="N120" s="53">
        <v>19200000</v>
      </c>
      <c r="O120" s="104">
        <v>1</v>
      </c>
      <c r="P120" s="49"/>
      <c r="Q120" s="24" t="s">
        <v>260</v>
      </c>
      <c r="R120" s="76"/>
      <c r="S120" s="24" t="s">
        <v>297</v>
      </c>
      <c r="T120" s="20" t="s">
        <v>210</v>
      </c>
      <c r="U120" s="41" t="str">
        <f>W10</f>
        <v>제26조제1항제2호(특정인의 기술인이 필요하거나 물품 생산자가 1인뿐인 경우 등)</v>
      </c>
    </row>
    <row r="121" spans="1:21" s="39" customFormat="1" ht="18" customHeight="1">
      <c r="A121" s="76" t="s">
        <v>844</v>
      </c>
      <c r="B121" s="24" t="s">
        <v>57</v>
      </c>
      <c r="C121" s="24" t="s">
        <v>75</v>
      </c>
      <c r="D121" s="76" t="s">
        <v>894</v>
      </c>
      <c r="E121" s="76"/>
      <c r="F121" s="24"/>
      <c r="G121" s="24" t="s">
        <v>76</v>
      </c>
      <c r="H121" s="24"/>
      <c r="I121" s="24"/>
      <c r="J121" s="20" t="s">
        <v>211</v>
      </c>
      <c r="K121" s="62">
        <v>43805</v>
      </c>
      <c r="L121" s="62">
        <v>43805</v>
      </c>
      <c r="M121" s="62">
        <v>43812</v>
      </c>
      <c r="N121" s="53">
        <v>17500000</v>
      </c>
      <c r="O121" s="105">
        <v>1</v>
      </c>
      <c r="P121" s="49"/>
      <c r="Q121" s="24" t="s">
        <v>261</v>
      </c>
      <c r="R121" s="76"/>
      <c r="S121" s="24" t="s">
        <v>298</v>
      </c>
      <c r="T121" s="20" t="s">
        <v>334</v>
      </c>
      <c r="U121" s="41" t="str">
        <f>W14</f>
        <v>제26조제1항제5호가목2)(추정가격 2천만원 이하 물품 제조구매 또는 용역계약)</v>
      </c>
    </row>
    <row r="122" spans="1:21" s="39" customFormat="1" ht="18" customHeight="1">
      <c r="A122" s="76" t="s">
        <v>845</v>
      </c>
      <c r="B122" s="24" t="s">
        <v>57</v>
      </c>
      <c r="C122" s="24" t="s">
        <v>75</v>
      </c>
      <c r="D122" s="76" t="s">
        <v>627</v>
      </c>
      <c r="E122" s="76"/>
      <c r="F122" s="24"/>
      <c r="G122" s="24" t="s">
        <v>76</v>
      </c>
      <c r="H122" s="24"/>
      <c r="I122" s="24"/>
      <c r="J122" s="20" t="s">
        <v>212</v>
      </c>
      <c r="K122" s="52">
        <v>43805</v>
      </c>
      <c r="L122" s="52">
        <v>43805</v>
      </c>
      <c r="M122" s="52">
        <v>43826</v>
      </c>
      <c r="N122" s="53">
        <v>167200000</v>
      </c>
      <c r="O122" s="105">
        <v>1</v>
      </c>
      <c r="P122" s="49"/>
      <c r="Q122" s="24" t="s">
        <v>237</v>
      </c>
      <c r="R122" s="76"/>
      <c r="S122" s="54" t="s">
        <v>148</v>
      </c>
      <c r="T122" s="20" t="s">
        <v>335</v>
      </c>
      <c r="U122" s="41" t="str">
        <f>W10</f>
        <v>제26조제1항제2호(특정인의 기술인이 필요하거나 물품 생산자가 1인뿐인 경우 등)</v>
      </c>
    </row>
    <row r="123" spans="1:21" s="39" customFormat="1" ht="18" customHeight="1">
      <c r="A123" s="76" t="s">
        <v>846</v>
      </c>
      <c r="B123" s="24" t="s">
        <v>57</v>
      </c>
      <c r="C123" s="24" t="s">
        <v>75</v>
      </c>
      <c r="D123" s="76" t="s">
        <v>627</v>
      </c>
      <c r="E123" s="76"/>
      <c r="F123" s="24"/>
      <c r="G123" s="24" t="s">
        <v>76</v>
      </c>
      <c r="H123" s="24"/>
      <c r="I123" s="24"/>
      <c r="J123" s="20" t="s">
        <v>213</v>
      </c>
      <c r="K123" s="52">
        <v>43809</v>
      </c>
      <c r="L123" s="52">
        <v>43809</v>
      </c>
      <c r="M123" s="52">
        <v>43839</v>
      </c>
      <c r="N123" s="53">
        <v>5640290</v>
      </c>
      <c r="O123" s="104">
        <v>1</v>
      </c>
      <c r="P123" s="49"/>
      <c r="Q123" s="24" t="s">
        <v>262</v>
      </c>
      <c r="R123" s="76"/>
      <c r="S123" s="24" t="s">
        <v>299</v>
      </c>
      <c r="T123" s="20" t="s">
        <v>336</v>
      </c>
      <c r="U123" s="41" t="str">
        <f>W11</f>
        <v>제26조제1항제3호(중소기업진흥법에 따른 제조구매의 경우)</v>
      </c>
    </row>
    <row r="124" spans="1:21" s="39" customFormat="1" ht="18" customHeight="1">
      <c r="A124" s="76" t="s">
        <v>847</v>
      </c>
      <c r="B124" s="24" t="s">
        <v>57</v>
      </c>
      <c r="C124" s="24" t="s">
        <v>75</v>
      </c>
      <c r="D124" s="76" t="s">
        <v>627</v>
      </c>
      <c r="E124" s="76"/>
      <c r="F124" s="24"/>
      <c r="G124" s="24" t="s">
        <v>76</v>
      </c>
      <c r="H124" s="24"/>
      <c r="I124" s="24"/>
      <c r="J124" s="20" t="s">
        <v>214</v>
      </c>
      <c r="K124" s="52">
        <v>43810</v>
      </c>
      <c r="L124" s="52">
        <v>43810</v>
      </c>
      <c r="M124" s="52">
        <v>43830</v>
      </c>
      <c r="N124" s="53">
        <v>10310580</v>
      </c>
      <c r="O124" s="105">
        <v>1</v>
      </c>
      <c r="P124" s="49"/>
      <c r="Q124" s="24" t="s">
        <v>251</v>
      </c>
      <c r="R124" s="76"/>
      <c r="S124" s="24" t="s">
        <v>288</v>
      </c>
      <c r="T124" s="20" t="s">
        <v>337</v>
      </c>
      <c r="U124" s="41" t="str">
        <f>W12</f>
        <v>제26조제1항제4호(국가유공자 또는 장애인 등과의 계약)</v>
      </c>
    </row>
    <row r="125" spans="1:21" s="39" customFormat="1" ht="18" customHeight="1">
      <c r="A125" s="76" t="s">
        <v>848</v>
      </c>
      <c r="B125" s="24" t="s">
        <v>57</v>
      </c>
      <c r="C125" s="24" t="s">
        <v>75</v>
      </c>
      <c r="D125" s="76" t="s">
        <v>627</v>
      </c>
      <c r="E125" s="76"/>
      <c r="F125" s="24"/>
      <c r="G125" s="24" t="s">
        <v>76</v>
      </c>
      <c r="H125" s="24"/>
      <c r="I125" s="24"/>
      <c r="J125" s="20" t="s">
        <v>215</v>
      </c>
      <c r="K125" s="52">
        <v>43810</v>
      </c>
      <c r="L125" s="52">
        <v>43810</v>
      </c>
      <c r="M125" s="52">
        <v>43829</v>
      </c>
      <c r="N125" s="53">
        <v>12448700</v>
      </c>
      <c r="O125" s="105">
        <v>1</v>
      </c>
      <c r="P125" s="49"/>
      <c r="Q125" s="24" t="s">
        <v>239</v>
      </c>
      <c r="R125" s="76"/>
      <c r="S125" s="24" t="s">
        <v>300</v>
      </c>
      <c r="T125" s="20" t="s">
        <v>338</v>
      </c>
      <c r="U125" s="41" t="str">
        <f>W14</f>
        <v>제26조제1항제5호가목2)(추정가격 2천만원 이하 물품 제조구매 또는 용역계약)</v>
      </c>
    </row>
    <row r="126" spans="1:21" s="39" customFormat="1" ht="18" customHeight="1">
      <c r="A126" s="76" t="s">
        <v>849</v>
      </c>
      <c r="B126" s="24" t="s">
        <v>57</v>
      </c>
      <c r="C126" s="24" t="s">
        <v>75</v>
      </c>
      <c r="D126" s="76" t="s">
        <v>627</v>
      </c>
      <c r="E126" s="76"/>
      <c r="F126" s="24"/>
      <c r="G126" s="24" t="s">
        <v>76</v>
      </c>
      <c r="H126" s="24"/>
      <c r="I126" s="24"/>
      <c r="J126" s="20" t="s">
        <v>216</v>
      </c>
      <c r="K126" s="52">
        <v>43817</v>
      </c>
      <c r="L126" s="52">
        <v>43817</v>
      </c>
      <c r="M126" s="52">
        <v>43847</v>
      </c>
      <c r="N126" s="53">
        <v>16186940</v>
      </c>
      <c r="O126" s="104">
        <v>1</v>
      </c>
      <c r="P126" s="49"/>
      <c r="Q126" s="24" t="s">
        <v>263</v>
      </c>
      <c r="R126" s="76"/>
      <c r="S126" s="24" t="s">
        <v>301</v>
      </c>
      <c r="T126" s="20" t="s">
        <v>339</v>
      </c>
      <c r="U126" s="41" t="str">
        <f>W14</f>
        <v>제26조제1항제5호가목2)(추정가격 2천만원 이하 물품 제조구매 또는 용역계약)</v>
      </c>
    </row>
    <row r="127" spans="1:21" s="39" customFormat="1" ht="18" customHeight="1">
      <c r="A127" s="76" t="s">
        <v>850</v>
      </c>
      <c r="B127" s="24" t="s">
        <v>57</v>
      </c>
      <c r="C127" s="24" t="s">
        <v>725</v>
      </c>
      <c r="D127" s="76" t="s">
        <v>627</v>
      </c>
      <c r="E127" s="76"/>
      <c r="F127" s="24"/>
      <c r="G127" s="24" t="s">
        <v>76</v>
      </c>
      <c r="H127" s="24"/>
      <c r="I127" s="24"/>
      <c r="J127" s="20" t="s">
        <v>217</v>
      </c>
      <c r="K127" s="52">
        <v>43817</v>
      </c>
      <c r="L127" s="52">
        <v>43817</v>
      </c>
      <c r="M127" s="52">
        <v>43829</v>
      </c>
      <c r="N127" s="53">
        <v>8106700</v>
      </c>
      <c r="O127" s="105">
        <v>1</v>
      </c>
      <c r="P127" s="49"/>
      <c r="Q127" s="24" t="s">
        <v>264</v>
      </c>
      <c r="R127" s="76"/>
      <c r="S127" s="24" t="s">
        <v>302</v>
      </c>
      <c r="T127" s="20" t="s">
        <v>340</v>
      </c>
      <c r="U127" s="41" t="str">
        <f>W14</f>
        <v>제26조제1항제5호가목2)(추정가격 2천만원 이하 물품 제조구매 또는 용역계약)</v>
      </c>
    </row>
    <row r="128" spans="1:21" s="39" customFormat="1" ht="18" customHeight="1">
      <c r="A128" s="76" t="s">
        <v>851</v>
      </c>
      <c r="B128" s="24" t="s">
        <v>57</v>
      </c>
      <c r="C128" s="24" t="s">
        <v>75</v>
      </c>
      <c r="D128" s="76" t="s">
        <v>627</v>
      </c>
      <c r="E128" s="76"/>
      <c r="F128" s="24"/>
      <c r="G128" s="24" t="s">
        <v>76</v>
      </c>
      <c r="H128" s="24"/>
      <c r="I128" s="24"/>
      <c r="J128" s="20" t="s">
        <v>218</v>
      </c>
      <c r="K128" s="52">
        <v>43817</v>
      </c>
      <c r="L128" s="52">
        <v>43817</v>
      </c>
      <c r="M128" s="52">
        <v>43832</v>
      </c>
      <c r="N128" s="53">
        <v>7842120</v>
      </c>
      <c r="O128" s="105">
        <v>1</v>
      </c>
      <c r="P128" s="49"/>
      <c r="Q128" s="24" t="s">
        <v>265</v>
      </c>
      <c r="R128" s="76"/>
      <c r="S128" s="24" t="s">
        <v>303</v>
      </c>
      <c r="T128" s="20" t="s">
        <v>341</v>
      </c>
      <c r="U128" s="41" t="str">
        <f>W14</f>
        <v>제26조제1항제5호가목2)(추정가격 2천만원 이하 물품 제조구매 또는 용역계약)</v>
      </c>
    </row>
    <row r="129" spans="1:21" s="39" customFormat="1" ht="18" customHeight="1">
      <c r="A129" s="76" t="s">
        <v>852</v>
      </c>
      <c r="B129" s="24" t="s">
        <v>57</v>
      </c>
      <c r="C129" s="24" t="s">
        <v>725</v>
      </c>
      <c r="D129" s="76" t="s">
        <v>627</v>
      </c>
      <c r="E129" s="76"/>
      <c r="F129" s="24"/>
      <c r="G129" s="24" t="s">
        <v>76</v>
      </c>
      <c r="H129" s="24"/>
      <c r="I129" s="24"/>
      <c r="J129" s="20" t="s">
        <v>219</v>
      </c>
      <c r="K129" s="52">
        <v>43818</v>
      </c>
      <c r="L129" s="52">
        <v>43818</v>
      </c>
      <c r="M129" s="52">
        <v>43829</v>
      </c>
      <c r="N129" s="53">
        <v>10500000</v>
      </c>
      <c r="O129" s="104">
        <v>1</v>
      </c>
      <c r="P129" s="49"/>
      <c r="Q129" s="24" t="s">
        <v>266</v>
      </c>
      <c r="R129" s="76"/>
      <c r="S129" s="24" t="s">
        <v>304</v>
      </c>
      <c r="T129" s="20" t="s">
        <v>342</v>
      </c>
      <c r="U129" s="41" t="str">
        <f>W14</f>
        <v>제26조제1항제5호가목2)(추정가격 2천만원 이하 물품 제조구매 또는 용역계약)</v>
      </c>
    </row>
    <row r="130" spans="1:21" s="39" customFormat="1" ht="18" customHeight="1">
      <c r="A130" s="76" t="s">
        <v>853</v>
      </c>
      <c r="B130" s="24" t="s">
        <v>57</v>
      </c>
      <c r="C130" s="24" t="s">
        <v>725</v>
      </c>
      <c r="D130" s="76" t="s">
        <v>627</v>
      </c>
      <c r="E130" s="76"/>
      <c r="F130" s="24"/>
      <c r="G130" s="24" t="s">
        <v>76</v>
      </c>
      <c r="H130" s="24"/>
      <c r="I130" s="24"/>
      <c r="J130" s="20" t="s">
        <v>220</v>
      </c>
      <c r="K130" s="52">
        <v>43825</v>
      </c>
      <c r="L130" s="52">
        <v>43825</v>
      </c>
      <c r="M130" s="52">
        <v>43853</v>
      </c>
      <c r="N130" s="53">
        <v>43198000</v>
      </c>
      <c r="O130" s="105">
        <v>1</v>
      </c>
      <c r="P130" s="49"/>
      <c r="Q130" s="24" t="s">
        <v>267</v>
      </c>
      <c r="R130" s="76"/>
      <c r="S130" s="24" t="s">
        <v>305</v>
      </c>
      <c r="T130" s="20" t="s">
        <v>343</v>
      </c>
      <c r="U130" s="42" t="str">
        <f>W17</f>
        <v>제26조제1항제5호가목5)(추정가격 2천만원 초과 5천만원 이하 여성기업, 장애인기업, 사회적기업)</v>
      </c>
    </row>
    <row r="131" spans="1:21" s="39" customFormat="1" ht="18" customHeight="1">
      <c r="A131" s="76" t="s">
        <v>854</v>
      </c>
      <c r="B131" s="24" t="s">
        <v>57</v>
      </c>
      <c r="C131" s="24" t="s">
        <v>725</v>
      </c>
      <c r="D131" s="76" t="s">
        <v>627</v>
      </c>
      <c r="E131" s="76"/>
      <c r="F131" s="24"/>
      <c r="G131" s="24" t="s">
        <v>76</v>
      </c>
      <c r="H131" s="24"/>
      <c r="I131" s="24"/>
      <c r="J131" s="20" t="s">
        <v>221</v>
      </c>
      <c r="K131" s="52">
        <v>43825</v>
      </c>
      <c r="L131" s="52">
        <v>43825</v>
      </c>
      <c r="M131" s="52">
        <v>43830</v>
      </c>
      <c r="N131" s="53">
        <v>5100000</v>
      </c>
      <c r="O131" s="105">
        <v>1</v>
      </c>
      <c r="P131" s="49"/>
      <c r="Q131" s="24" t="s">
        <v>266</v>
      </c>
      <c r="R131" s="76"/>
      <c r="S131" s="24" t="s">
        <v>304</v>
      </c>
      <c r="T131" s="20" t="s">
        <v>344</v>
      </c>
      <c r="U131" s="42" t="str">
        <f>W14</f>
        <v>제26조제1항제5호가목2)(추정가격 2천만원 이하 물품 제조구매 또는 용역계약)</v>
      </c>
    </row>
    <row r="132" spans="1:21" s="39" customFormat="1" ht="18" customHeight="1">
      <c r="A132" s="76" t="s">
        <v>855</v>
      </c>
      <c r="B132" s="24" t="s">
        <v>57</v>
      </c>
      <c r="C132" s="24" t="s">
        <v>75</v>
      </c>
      <c r="D132" s="76" t="s">
        <v>627</v>
      </c>
      <c r="E132" s="76"/>
      <c r="F132" s="24"/>
      <c r="G132" s="24" t="s">
        <v>76</v>
      </c>
      <c r="H132" s="24"/>
      <c r="I132" s="24"/>
      <c r="J132" s="20" t="s">
        <v>222</v>
      </c>
      <c r="K132" s="52">
        <v>43823</v>
      </c>
      <c r="L132" s="52">
        <v>43823</v>
      </c>
      <c r="M132" s="52">
        <v>43838</v>
      </c>
      <c r="N132" s="53">
        <v>29920700</v>
      </c>
      <c r="O132" s="104">
        <v>1</v>
      </c>
      <c r="P132" s="49"/>
      <c r="Q132" s="24" t="s">
        <v>243</v>
      </c>
      <c r="R132" s="76"/>
      <c r="S132" s="24" t="s">
        <v>306</v>
      </c>
      <c r="T132" s="20" t="s">
        <v>345</v>
      </c>
      <c r="U132" s="42" t="str">
        <f>W11</f>
        <v>제26조제1항제3호(중소기업진흥법에 따른 제조구매의 경우)</v>
      </c>
    </row>
    <row r="133" spans="1:21" s="39" customFormat="1" ht="18" customHeight="1">
      <c r="A133" s="76" t="s">
        <v>856</v>
      </c>
      <c r="B133" s="24" t="s">
        <v>57</v>
      </c>
      <c r="C133" s="24" t="s">
        <v>75</v>
      </c>
      <c r="D133" s="76" t="s">
        <v>627</v>
      </c>
      <c r="E133" s="76"/>
      <c r="F133" s="24"/>
      <c r="G133" s="24" t="s">
        <v>76</v>
      </c>
      <c r="H133" s="24"/>
      <c r="I133" s="24"/>
      <c r="J133" s="20" t="s">
        <v>223</v>
      </c>
      <c r="K133" s="52">
        <v>43829</v>
      </c>
      <c r="L133" s="52">
        <v>43829</v>
      </c>
      <c r="M133" s="52">
        <v>43861</v>
      </c>
      <c r="N133" s="53">
        <v>19338000</v>
      </c>
      <c r="O133" s="105">
        <v>1</v>
      </c>
      <c r="P133" s="49"/>
      <c r="Q133" s="24" t="s">
        <v>253</v>
      </c>
      <c r="R133" s="76"/>
      <c r="S133" s="24" t="s">
        <v>273</v>
      </c>
      <c r="T133" s="20" t="s">
        <v>346</v>
      </c>
      <c r="U133" s="42" t="str">
        <f>W10</f>
        <v>제26조제1항제2호(특정인의 기술인이 필요하거나 물품 생산자가 1인뿐인 경우 등)</v>
      </c>
    </row>
    <row r="134" spans="1:21" s="39" customFormat="1" ht="18" customHeight="1">
      <c r="A134" s="76" t="s">
        <v>857</v>
      </c>
      <c r="B134" s="24" t="s">
        <v>57</v>
      </c>
      <c r="C134" s="24" t="s">
        <v>75</v>
      </c>
      <c r="D134" s="76" t="s">
        <v>627</v>
      </c>
      <c r="E134" s="76"/>
      <c r="F134" s="24"/>
      <c r="G134" s="24" t="s">
        <v>76</v>
      </c>
      <c r="H134" s="24"/>
      <c r="I134" s="24"/>
      <c r="J134" s="20" t="s">
        <v>224</v>
      </c>
      <c r="K134" s="52">
        <v>43829</v>
      </c>
      <c r="L134" s="52">
        <v>43829</v>
      </c>
      <c r="M134" s="52">
        <v>43875</v>
      </c>
      <c r="N134" s="53">
        <v>56980000</v>
      </c>
      <c r="O134" s="105">
        <v>1</v>
      </c>
      <c r="P134" s="24"/>
      <c r="Q134" s="24" t="s">
        <v>253</v>
      </c>
      <c r="R134" s="76"/>
      <c r="S134" s="24" t="s">
        <v>273</v>
      </c>
      <c r="T134" s="20" t="s">
        <v>347</v>
      </c>
      <c r="U134" s="42" t="str">
        <f>W11</f>
        <v>제26조제1항제3호(중소기업진흥법에 따른 제조구매의 경우)</v>
      </c>
    </row>
    <row r="135" spans="1:21" s="39" customFormat="1" ht="18" customHeight="1">
      <c r="A135" s="76" t="s">
        <v>858</v>
      </c>
      <c r="B135" s="24" t="s">
        <v>57</v>
      </c>
      <c r="C135" s="24" t="s">
        <v>75</v>
      </c>
      <c r="D135" s="76" t="s">
        <v>627</v>
      </c>
      <c r="E135" s="76"/>
      <c r="F135" s="24"/>
      <c r="G135" s="24" t="s">
        <v>76</v>
      </c>
      <c r="H135" s="24"/>
      <c r="I135" s="24"/>
      <c r="J135" s="20" t="s">
        <v>225</v>
      </c>
      <c r="K135" s="52">
        <v>43829</v>
      </c>
      <c r="L135" s="52">
        <v>43829</v>
      </c>
      <c r="M135" s="52">
        <v>43861</v>
      </c>
      <c r="N135" s="53">
        <v>41800000</v>
      </c>
      <c r="O135" s="104">
        <v>1</v>
      </c>
      <c r="P135" s="24"/>
      <c r="Q135" s="24" t="s">
        <v>259</v>
      </c>
      <c r="R135" s="76"/>
      <c r="S135" s="24" t="s">
        <v>296</v>
      </c>
      <c r="T135" s="20" t="s">
        <v>348</v>
      </c>
      <c r="U135" s="42" t="str">
        <f>W12</f>
        <v>제26조제1항제4호(국가유공자 또는 장애인 등과의 계약)</v>
      </c>
    </row>
    <row r="136" spans="1:21" s="39" customFormat="1" ht="18" customHeight="1">
      <c r="A136" s="76" t="s">
        <v>859</v>
      </c>
      <c r="B136" s="24" t="s">
        <v>57</v>
      </c>
      <c r="C136" s="24" t="s">
        <v>75</v>
      </c>
      <c r="D136" s="76" t="s">
        <v>627</v>
      </c>
      <c r="E136" s="76"/>
      <c r="F136" s="24"/>
      <c r="G136" s="24" t="s">
        <v>76</v>
      </c>
      <c r="H136" s="24"/>
      <c r="I136" s="24"/>
      <c r="J136" s="20" t="s">
        <v>226</v>
      </c>
      <c r="K136" s="52">
        <v>43829</v>
      </c>
      <c r="L136" s="52">
        <v>43829</v>
      </c>
      <c r="M136" s="52">
        <v>43875</v>
      </c>
      <c r="N136" s="53">
        <v>33946000</v>
      </c>
      <c r="O136" s="105">
        <v>1</v>
      </c>
      <c r="P136" s="24"/>
      <c r="Q136" s="24" t="s">
        <v>259</v>
      </c>
      <c r="R136" s="76"/>
      <c r="S136" s="24" t="s">
        <v>296</v>
      </c>
      <c r="T136" s="20" t="s">
        <v>349</v>
      </c>
      <c r="U136" s="42" t="str">
        <f>W10</f>
        <v>제26조제1항제2호(특정인의 기술인이 필요하거나 물품 생산자가 1인뿐인 경우 등)</v>
      </c>
    </row>
    <row r="137" spans="1:21" s="39" customFormat="1" ht="18" customHeight="1">
      <c r="A137" s="76" t="s">
        <v>860</v>
      </c>
      <c r="B137" s="24" t="s">
        <v>57</v>
      </c>
      <c r="C137" s="24" t="s">
        <v>75</v>
      </c>
      <c r="D137" s="76" t="s">
        <v>627</v>
      </c>
      <c r="E137" s="76"/>
      <c r="F137" s="24"/>
      <c r="G137" s="102" t="s">
        <v>955</v>
      </c>
      <c r="H137" s="24"/>
      <c r="I137" s="24"/>
      <c r="J137" s="20" t="s">
        <v>227</v>
      </c>
      <c r="K137" s="62">
        <v>43829</v>
      </c>
      <c r="L137" s="62">
        <v>43829</v>
      </c>
      <c r="M137" s="62">
        <v>43843</v>
      </c>
      <c r="N137" s="53">
        <v>104500000</v>
      </c>
      <c r="O137" s="105">
        <v>1</v>
      </c>
      <c r="P137" s="24"/>
      <c r="Q137" s="24" t="s">
        <v>268</v>
      </c>
      <c r="R137" s="76"/>
      <c r="S137" s="24" t="s">
        <v>307</v>
      </c>
      <c r="T137" s="20" t="s">
        <v>350</v>
      </c>
      <c r="U137" s="42" t="str">
        <f>W26</f>
        <v>제27조제1항제2호(재공고입찰의 입찰자 또는 낙찰자가 없는 경우)</v>
      </c>
    </row>
    <row r="138" spans="1:21" s="39" customFormat="1" ht="18" customHeight="1">
      <c r="A138" s="76" t="s">
        <v>861</v>
      </c>
      <c r="B138" s="24" t="s">
        <v>57</v>
      </c>
      <c r="C138" s="24" t="s">
        <v>75</v>
      </c>
      <c r="D138" s="76" t="s">
        <v>627</v>
      </c>
      <c r="E138" s="76"/>
      <c r="F138" s="24"/>
      <c r="G138" s="24" t="s">
        <v>76</v>
      </c>
      <c r="H138" s="24"/>
      <c r="I138" s="24"/>
      <c r="J138" s="20" t="s">
        <v>228</v>
      </c>
      <c r="K138" s="52">
        <v>43829</v>
      </c>
      <c r="L138" s="52">
        <v>43829</v>
      </c>
      <c r="M138" s="52">
        <v>43836</v>
      </c>
      <c r="N138" s="53">
        <v>133200000</v>
      </c>
      <c r="O138" s="104">
        <v>1</v>
      </c>
      <c r="P138" s="24"/>
      <c r="Q138" s="24" t="s">
        <v>269</v>
      </c>
      <c r="R138" s="76"/>
      <c r="S138" s="24" t="s">
        <v>308</v>
      </c>
      <c r="T138" s="20" t="s">
        <v>351</v>
      </c>
      <c r="U138" s="42" t="str">
        <f>W10</f>
        <v>제26조제1항제2호(특정인의 기술인이 필요하거나 물품 생산자가 1인뿐인 경우 등)</v>
      </c>
    </row>
    <row r="139" spans="1:21" s="17" customFormat="1" ht="18" customHeight="1">
      <c r="A139" s="24" t="s">
        <v>862</v>
      </c>
      <c r="B139" s="24" t="s">
        <v>353</v>
      </c>
      <c r="C139" s="24" t="s">
        <v>75</v>
      </c>
      <c r="D139" s="76" t="s">
        <v>894</v>
      </c>
      <c r="E139" s="76"/>
      <c r="F139" s="24"/>
      <c r="G139" s="24" t="s">
        <v>76</v>
      </c>
      <c r="H139" s="24"/>
      <c r="I139" s="24"/>
      <c r="J139" s="20" t="s">
        <v>354</v>
      </c>
      <c r="K139" s="62">
        <v>43831</v>
      </c>
      <c r="L139" s="62">
        <v>43831</v>
      </c>
      <c r="M139" s="62">
        <v>44196</v>
      </c>
      <c r="N139" s="53">
        <v>9873600</v>
      </c>
      <c r="O139" s="105">
        <v>1</v>
      </c>
      <c r="P139" s="24"/>
      <c r="Q139" s="24" t="s">
        <v>362</v>
      </c>
      <c r="R139" s="76"/>
      <c r="S139" s="24" t="s">
        <v>371</v>
      </c>
      <c r="T139" s="20" t="s">
        <v>381</v>
      </c>
      <c r="U139" s="42" t="str">
        <f>W10</f>
        <v>제26조제1항제2호(특정인의 기술인이 필요하거나 물품 생산자가 1인뿐인 경우 등)</v>
      </c>
    </row>
    <row r="140" spans="1:21" s="17" customFormat="1" ht="18" customHeight="1">
      <c r="A140" s="24" t="s">
        <v>865</v>
      </c>
      <c r="B140" s="24" t="s">
        <v>353</v>
      </c>
      <c r="C140" s="24" t="s">
        <v>75</v>
      </c>
      <c r="D140" s="24" t="s">
        <v>894</v>
      </c>
      <c r="E140" s="24"/>
      <c r="F140" s="24"/>
      <c r="G140" s="24" t="s">
        <v>76</v>
      </c>
      <c r="H140" s="24"/>
      <c r="I140" s="24"/>
      <c r="J140" s="20" t="s">
        <v>355</v>
      </c>
      <c r="K140" s="68">
        <v>43861</v>
      </c>
      <c r="L140" s="68">
        <v>43861</v>
      </c>
      <c r="M140" s="68">
        <v>44196</v>
      </c>
      <c r="N140" s="53">
        <v>39600000</v>
      </c>
      <c r="O140" s="105">
        <v>1</v>
      </c>
      <c r="P140" s="24"/>
      <c r="Q140" s="35" t="s">
        <v>363</v>
      </c>
      <c r="R140" s="24"/>
      <c r="S140" s="35" t="s">
        <v>372</v>
      </c>
      <c r="T140" s="20" t="s">
        <v>382</v>
      </c>
      <c r="U140" s="42" t="str">
        <f>W10</f>
        <v>제26조제1항제2호(특정인의 기술인이 필요하거나 물품 생산자가 1인뿐인 경우 등)</v>
      </c>
    </row>
    <row r="141" spans="1:21" s="17" customFormat="1" ht="18" customHeight="1">
      <c r="A141" s="24" t="s">
        <v>863</v>
      </c>
      <c r="B141" s="24" t="s">
        <v>352</v>
      </c>
      <c r="C141" s="24" t="s">
        <v>75</v>
      </c>
      <c r="D141" s="24" t="s">
        <v>894</v>
      </c>
      <c r="E141" s="24"/>
      <c r="F141" s="24"/>
      <c r="G141" s="24" t="s">
        <v>76</v>
      </c>
      <c r="H141" s="24"/>
      <c r="I141" s="24"/>
      <c r="J141" s="20" t="s">
        <v>356</v>
      </c>
      <c r="K141" s="68">
        <v>43874</v>
      </c>
      <c r="L141" s="68">
        <v>43874</v>
      </c>
      <c r="M141" s="68">
        <v>43885</v>
      </c>
      <c r="N141" s="53">
        <v>7590000</v>
      </c>
      <c r="O141" s="104">
        <v>1</v>
      </c>
      <c r="P141" s="24"/>
      <c r="Q141" s="35" t="s">
        <v>364</v>
      </c>
      <c r="R141" s="24"/>
      <c r="S141" s="35" t="s">
        <v>373</v>
      </c>
      <c r="T141" s="20" t="s">
        <v>383</v>
      </c>
      <c r="U141" s="42" t="str">
        <f>W14</f>
        <v>제26조제1항제5호가목2)(추정가격 2천만원 이하 물품 제조구매 또는 용역계약)</v>
      </c>
    </row>
    <row r="142" spans="1:21" s="17" customFormat="1" ht="18" customHeight="1">
      <c r="A142" s="24" t="s">
        <v>866</v>
      </c>
      <c r="B142" s="24" t="s">
        <v>352</v>
      </c>
      <c r="C142" s="24" t="s">
        <v>75</v>
      </c>
      <c r="D142" s="24" t="s">
        <v>894</v>
      </c>
      <c r="E142" s="24"/>
      <c r="F142" s="24"/>
      <c r="G142" s="24" t="s">
        <v>76</v>
      </c>
      <c r="H142" s="24"/>
      <c r="I142" s="24"/>
      <c r="J142" s="20" t="s">
        <v>357</v>
      </c>
      <c r="K142" s="62">
        <v>43882</v>
      </c>
      <c r="L142" s="62">
        <v>43882</v>
      </c>
      <c r="M142" s="62">
        <v>44196</v>
      </c>
      <c r="N142" s="53">
        <v>333740000</v>
      </c>
      <c r="O142" s="105">
        <v>1</v>
      </c>
      <c r="P142" s="49"/>
      <c r="Q142" s="24" t="s">
        <v>365</v>
      </c>
      <c r="R142" s="24"/>
      <c r="S142" s="24" t="s">
        <v>375</v>
      </c>
      <c r="T142" s="20" t="s">
        <v>384</v>
      </c>
      <c r="U142" s="19" t="str">
        <f>W10</f>
        <v>제26조제1항제2호(특정인의 기술인이 필요하거나 물품 생산자가 1인뿐인 경우 등)</v>
      </c>
    </row>
    <row r="143" spans="1:21" s="17" customFormat="1" ht="18" customHeight="1">
      <c r="A143" s="24" t="s">
        <v>864</v>
      </c>
      <c r="B143" s="24" t="s">
        <v>352</v>
      </c>
      <c r="C143" s="24" t="s">
        <v>75</v>
      </c>
      <c r="D143" s="24" t="s">
        <v>894</v>
      </c>
      <c r="E143" s="24"/>
      <c r="F143" s="24"/>
      <c r="G143" s="24" t="s">
        <v>76</v>
      </c>
      <c r="H143" s="24"/>
      <c r="I143" s="24"/>
      <c r="J143" s="20" t="s">
        <v>358</v>
      </c>
      <c r="K143" s="52">
        <v>43903</v>
      </c>
      <c r="L143" s="52">
        <v>43903</v>
      </c>
      <c r="M143" s="52">
        <v>43952</v>
      </c>
      <c r="N143" s="53">
        <v>6600000</v>
      </c>
      <c r="O143" s="105">
        <v>1</v>
      </c>
      <c r="P143" s="49"/>
      <c r="Q143" s="54" t="s">
        <v>367</v>
      </c>
      <c r="R143" s="24"/>
      <c r="S143" s="54" t="s">
        <v>377</v>
      </c>
      <c r="T143" s="20" t="s">
        <v>385</v>
      </c>
      <c r="U143" s="19" t="str">
        <f>W14</f>
        <v>제26조제1항제5호가목2)(추정가격 2천만원 이하 물품 제조구매 또는 용역계약)</v>
      </c>
    </row>
    <row r="144" spans="1:21" s="17" customFormat="1" ht="18" customHeight="1">
      <c r="A144" s="24" t="s">
        <v>867</v>
      </c>
      <c r="B144" s="24" t="s">
        <v>352</v>
      </c>
      <c r="C144" s="24" t="s">
        <v>75</v>
      </c>
      <c r="D144" s="24" t="s">
        <v>894</v>
      </c>
      <c r="E144" s="24"/>
      <c r="F144" s="24"/>
      <c r="G144" s="102" t="s">
        <v>955</v>
      </c>
      <c r="H144" s="24"/>
      <c r="I144" s="24"/>
      <c r="J144" s="20" t="s">
        <v>359</v>
      </c>
      <c r="K144" s="68">
        <v>43915</v>
      </c>
      <c r="L144" s="68">
        <v>43915</v>
      </c>
      <c r="M144" s="68">
        <v>44280</v>
      </c>
      <c r="N144" s="53">
        <v>38603900</v>
      </c>
      <c r="O144" s="104">
        <v>1</v>
      </c>
      <c r="P144" s="49"/>
      <c r="Q144" s="35" t="s">
        <v>368</v>
      </c>
      <c r="R144" s="24"/>
      <c r="S144" s="35" t="s">
        <v>378</v>
      </c>
      <c r="T144" s="20" t="s">
        <v>386</v>
      </c>
      <c r="U144" s="110" t="str">
        <f>W26</f>
        <v>제27조제1항제2호(재공고입찰의 입찰자 또는 낙찰자가 없는 경우)</v>
      </c>
    </row>
    <row r="145" spans="1:21" s="17" customFormat="1" ht="18" customHeight="1">
      <c r="A145" s="24" t="s">
        <v>868</v>
      </c>
      <c r="B145" s="24" t="s">
        <v>352</v>
      </c>
      <c r="C145" s="24" t="s">
        <v>75</v>
      </c>
      <c r="D145" s="24" t="s">
        <v>894</v>
      </c>
      <c r="E145" s="24"/>
      <c r="F145" s="24"/>
      <c r="G145" s="24" t="s">
        <v>76</v>
      </c>
      <c r="H145" s="24"/>
      <c r="I145" s="24"/>
      <c r="J145" s="20" t="s">
        <v>360</v>
      </c>
      <c r="K145" s="68">
        <v>43920</v>
      </c>
      <c r="L145" s="68">
        <v>43920</v>
      </c>
      <c r="M145" s="68">
        <v>44039</v>
      </c>
      <c r="N145" s="53">
        <v>8800000</v>
      </c>
      <c r="O145" s="105">
        <v>1</v>
      </c>
      <c r="P145" s="24"/>
      <c r="Q145" s="35" t="s">
        <v>370</v>
      </c>
      <c r="R145" s="24"/>
      <c r="S145" s="35" t="s">
        <v>380</v>
      </c>
      <c r="T145" s="20" t="s">
        <v>387</v>
      </c>
      <c r="U145" s="19" t="str">
        <f>W11</f>
        <v>제26조제1항제3호(중소기업진흥법에 따른 제조구매의 경우)</v>
      </c>
    </row>
    <row r="146" spans="1:21" s="39" customFormat="1" ht="18" customHeight="1">
      <c r="A146" s="24" t="s">
        <v>869</v>
      </c>
      <c r="B146" s="24" t="s">
        <v>352</v>
      </c>
      <c r="C146" s="24" t="s">
        <v>75</v>
      </c>
      <c r="D146" s="76" t="s">
        <v>627</v>
      </c>
      <c r="E146" s="76"/>
      <c r="F146" s="24"/>
      <c r="G146" s="24" t="s">
        <v>76</v>
      </c>
      <c r="H146" s="24"/>
      <c r="I146" s="24"/>
      <c r="J146" s="20" t="s">
        <v>388</v>
      </c>
      <c r="K146" s="68">
        <v>43965</v>
      </c>
      <c r="L146" s="68">
        <v>43965</v>
      </c>
      <c r="M146" s="68">
        <v>44012</v>
      </c>
      <c r="N146" s="53">
        <v>218405000</v>
      </c>
      <c r="O146" s="104">
        <v>1</v>
      </c>
      <c r="P146" s="24"/>
      <c r="Q146" s="35" t="s">
        <v>237</v>
      </c>
      <c r="R146" s="76"/>
      <c r="S146" s="54" t="s">
        <v>148</v>
      </c>
      <c r="T146" s="20" t="s">
        <v>408</v>
      </c>
      <c r="U146" s="19" t="str">
        <f>W10</f>
        <v>제26조제1항제2호(특정인의 기술인이 필요하거나 물품 생산자가 1인뿐인 경우 등)</v>
      </c>
    </row>
    <row r="147" spans="1:21" s="39" customFormat="1" ht="18" customHeight="1">
      <c r="A147" s="24" t="s">
        <v>870</v>
      </c>
      <c r="B147" s="24" t="s">
        <v>352</v>
      </c>
      <c r="C147" s="24" t="s">
        <v>75</v>
      </c>
      <c r="D147" s="76" t="s">
        <v>627</v>
      </c>
      <c r="E147" s="76"/>
      <c r="F147" s="24"/>
      <c r="G147" s="24" t="s">
        <v>76</v>
      </c>
      <c r="H147" s="24"/>
      <c r="I147" s="24"/>
      <c r="J147" s="20" t="s">
        <v>389</v>
      </c>
      <c r="K147" s="68">
        <v>43969</v>
      </c>
      <c r="L147" s="68">
        <v>43979</v>
      </c>
      <c r="M147" s="68">
        <v>44008</v>
      </c>
      <c r="N147" s="53">
        <v>36000000</v>
      </c>
      <c r="O147" s="105">
        <v>1</v>
      </c>
      <c r="P147" s="24"/>
      <c r="Q147" s="35" t="s">
        <v>396</v>
      </c>
      <c r="R147" s="76"/>
      <c r="S147" s="35" t="s">
        <v>401</v>
      </c>
      <c r="T147" s="20" t="s">
        <v>409</v>
      </c>
      <c r="U147" s="19" t="str">
        <f>W10</f>
        <v>제26조제1항제2호(특정인의 기술인이 필요하거나 물품 생산자가 1인뿐인 경우 등)</v>
      </c>
    </row>
    <row r="148" spans="1:21" s="39" customFormat="1" ht="18" customHeight="1">
      <c r="A148" s="24" t="s">
        <v>871</v>
      </c>
      <c r="B148" s="24" t="s">
        <v>352</v>
      </c>
      <c r="C148" s="24" t="s">
        <v>75</v>
      </c>
      <c r="D148" s="76" t="s">
        <v>894</v>
      </c>
      <c r="E148" s="76"/>
      <c r="F148" s="24"/>
      <c r="G148" s="96" t="s">
        <v>955</v>
      </c>
      <c r="H148" s="24"/>
      <c r="I148" s="24"/>
      <c r="J148" s="20" t="s">
        <v>200</v>
      </c>
      <c r="K148" s="68">
        <v>43970</v>
      </c>
      <c r="L148" s="68">
        <v>43970</v>
      </c>
      <c r="M148" s="68">
        <v>44089</v>
      </c>
      <c r="N148" s="53">
        <v>72600000</v>
      </c>
      <c r="O148" s="105">
        <v>1</v>
      </c>
      <c r="P148" s="24"/>
      <c r="Q148" s="35" t="s">
        <v>254</v>
      </c>
      <c r="R148" s="76"/>
      <c r="S148" s="35" t="s">
        <v>402</v>
      </c>
      <c r="T148" s="20" t="s">
        <v>410</v>
      </c>
      <c r="U148" s="19" t="str">
        <f>W27</f>
        <v>제27조제3항(재난및안전관리기본법에 따라 재난, 경기침체, 대량실업 등 극복을 위해 특정기간내 - 입찰자가 1인뿐인 경우)</v>
      </c>
    </row>
    <row r="149" spans="1:21" s="39" customFormat="1" ht="18" customHeight="1">
      <c r="A149" s="24" t="s">
        <v>872</v>
      </c>
      <c r="B149" s="24" t="s">
        <v>352</v>
      </c>
      <c r="C149" s="24" t="s">
        <v>75</v>
      </c>
      <c r="D149" s="76" t="s">
        <v>627</v>
      </c>
      <c r="E149" s="76"/>
      <c r="F149" s="24"/>
      <c r="G149" s="24" t="s">
        <v>76</v>
      </c>
      <c r="H149" s="24"/>
      <c r="I149" s="24"/>
      <c r="J149" s="20" t="s">
        <v>390</v>
      </c>
      <c r="K149" s="68">
        <v>43979</v>
      </c>
      <c r="L149" s="68">
        <v>43979</v>
      </c>
      <c r="M149" s="68">
        <v>44196</v>
      </c>
      <c r="N149" s="53">
        <v>27222400</v>
      </c>
      <c r="O149" s="104">
        <v>1</v>
      </c>
      <c r="P149" s="49"/>
      <c r="Q149" s="35" t="s">
        <v>397</v>
      </c>
      <c r="R149" s="76"/>
      <c r="S149" s="35" t="s">
        <v>403</v>
      </c>
      <c r="T149" s="20" t="s">
        <v>411</v>
      </c>
      <c r="U149" s="19" t="str">
        <f>W17</f>
        <v>제26조제1항제5호가목5)(추정가격 2천만원 초과 5천만원 이하 여성기업, 장애인기업, 사회적기업)</v>
      </c>
    </row>
    <row r="150" spans="1:21" s="39" customFormat="1" ht="18" customHeight="1">
      <c r="A150" s="24" t="s">
        <v>873</v>
      </c>
      <c r="B150" s="24" t="s">
        <v>352</v>
      </c>
      <c r="C150" s="24" t="s">
        <v>75</v>
      </c>
      <c r="D150" s="76" t="s">
        <v>895</v>
      </c>
      <c r="E150" s="76"/>
      <c r="F150" s="24"/>
      <c r="G150" s="24" t="s">
        <v>76</v>
      </c>
      <c r="H150" s="24" t="s">
        <v>902</v>
      </c>
      <c r="I150" s="24"/>
      <c r="J150" s="20" t="s">
        <v>391</v>
      </c>
      <c r="K150" s="68">
        <v>43980</v>
      </c>
      <c r="L150" s="68">
        <v>43980</v>
      </c>
      <c r="M150" s="68">
        <v>44561</v>
      </c>
      <c r="N150" s="53">
        <v>8850000</v>
      </c>
      <c r="O150" s="105">
        <v>1</v>
      </c>
      <c r="P150" s="49"/>
      <c r="Q150" s="35" t="s">
        <v>239</v>
      </c>
      <c r="R150" s="76"/>
      <c r="S150" s="35" t="s">
        <v>404</v>
      </c>
      <c r="T150" s="20" t="s">
        <v>412</v>
      </c>
      <c r="U150" s="19" t="str">
        <f>W10</f>
        <v>제26조제1항제2호(특정인의 기술인이 필요하거나 물품 생산자가 1인뿐인 경우 등)</v>
      </c>
    </row>
    <row r="151" spans="1:21" s="39" customFormat="1" ht="18" customHeight="1">
      <c r="A151" s="24" t="s">
        <v>874</v>
      </c>
      <c r="B151" s="24" t="s">
        <v>352</v>
      </c>
      <c r="C151" s="24" t="s">
        <v>75</v>
      </c>
      <c r="D151" s="76" t="s">
        <v>627</v>
      </c>
      <c r="E151" s="76"/>
      <c r="F151" s="24"/>
      <c r="G151" s="24" t="s">
        <v>76</v>
      </c>
      <c r="H151" s="24"/>
      <c r="I151" s="24"/>
      <c r="J151" s="20" t="s">
        <v>392</v>
      </c>
      <c r="K151" s="68">
        <v>43984</v>
      </c>
      <c r="L151" s="68">
        <v>43984</v>
      </c>
      <c r="M151" s="68">
        <v>44008</v>
      </c>
      <c r="N151" s="53">
        <v>17078600</v>
      </c>
      <c r="O151" s="105">
        <v>1</v>
      </c>
      <c r="P151" s="49"/>
      <c r="Q151" s="35" t="s">
        <v>398</v>
      </c>
      <c r="R151" s="76"/>
      <c r="S151" s="35" t="s">
        <v>405</v>
      </c>
      <c r="T151" s="20" t="s">
        <v>413</v>
      </c>
      <c r="U151" s="19" t="str">
        <f>W11</f>
        <v>제26조제1항제3호(중소기업진흥법에 따른 제조구매의 경우)</v>
      </c>
    </row>
    <row r="152" spans="1:21" s="39" customFormat="1" ht="18" customHeight="1">
      <c r="A152" s="24" t="s">
        <v>875</v>
      </c>
      <c r="B152" s="24" t="s">
        <v>352</v>
      </c>
      <c r="C152" s="24" t="s">
        <v>75</v>
      </c>
      <c r="D152" s="76" t="s">
        <v>894</v>
      </c>
      <c r="E152" s="76"/>
      <c r="F152" s="24"/>
      <c r="G152" s="24" t="s">
        <v>76</v>
      </c>
      <c r="H152" s="24"/>
      <c r="I152" s="24"/>
      <c r="J152" s="20" t="s">
        <v>393</v>
      </c>
      <c r="K152" s="68">
        <v>43994</v>
      </c>
      <c r="L152" s="68">
        <v>43994</v>
      </c>
      <c r="M152" s="68">
        <v>44012</v>
      </c>
      <c r="N152" s="53">
        <v>8761800</v>
      </c>
      <c r="O152" s="104">
        <v>1</v>
      </c>
      <c r="P152" s="49"/>
      <c r="Q152" s="35" t="s">
        <v>399</v>
      </c>
      <c r="R152" s="76"/>
      <c r="S152" s="35" t="s">
        <v>406</v>
      </c>
      <c r="T152" s="20" t="s">
        <v>414</v>
      </c>
      <c r="U152" s="19" t="str">
        <f>W12</f>
        <v>제26조제1항제4호(국가유공자 또는 장애인 등과의 계약)</v>
      </c>
    </row>
    <row r="153" spans="1:21" s="39" customFormat="1" ht="18" customHeight="1">
      <c r="A153" s="24" t="s">
        <v>876</v>
      </c>
      <c r="B153" s="24" t="s">
        <v>352</v>
      </c>
      <c r="C153" s="24" t="s">
        <v>727</v>
      </c>
      <c r="D153" s="76" t="s">
        <v>627</v>
      </c>
      <c r="E153" s="76"/>
      <c r="F153" s="24"/>
      <c r="G153" s="24" t="s">
        <v>76</v>
      </c>
      <c r="H153" s="24"/>
      <c r="I153" s="24"/>
      <c r="J153" s="20" t="s">
        <v>394</v>
      </c>
      <c r="K153" s="62">
        <v>43987</v>
      </c>
      <c r="L153" s="62">
        <v>43987</v>
      </c>
      <c r="M153" s="62">
        <v>44561</v>
      </c>
      <c r="N153" s="53">
        <v>17207410</v>
      </c>
      <c r="O153" s="105">
        <v>1</v>
      </c>
      <c r="P153" s="49"/>
      <c r="Q153" s="24" t="s">
        <v>400</v>
      </c>
      <c r="R153" s="76"/>
      <c r="S153" s="24" t="s">
        <v>407</v>
      </c>
      <c r="T153" s="20" t="s">
        <v>415</v>
      </c>
      <c r="U153" s="19" t="str">
        <f>W14</f>
        <v>제26조제1항제5호가목2)(추정가격 2천만원 이하 물품 제조구매 또는 용역계약)</v>
      </c>
    </row>
    <row r="154" spans="1:21" s="39" customFormat="1" ht="18" customHeight="1">
      <c r="A154" s="24" t="s">
        <v>877</v>
      </c>
      <c r="B154" s="24" t="s">
        <v>352</v>
      </c>
      <c r="C154" s="24" t="s">
        <v>727</v>
      </c>
      <c r="D154" s="76" t="s">
        <v>627</v>
      </c>
      <c r="E154" s="76"/>
      <c r="F154" s="24"/>
      <c r="G154" s="24" t="s">
        <v>76</v>
      </c>
      <c r="H154" s="24"/>
      <c r="I154" s="24"/>
      <c r="J154" s="20" t="s">
        <v>395</v>
      </c>
      <c r="K154" s="68">
        <v>43987</v>
      </c>
      <c r="L154" s="68">
        <v>43987</v>
      </c>
      <c r="M154" s="68">
        <v>44001</v>
      </c>
      <c r="N154" s="67">
        <v>18097420</v>
      </c>
      <c r="O154" s="105">
        <v>1</v>
      </c>
      <c r="P154" s="49"/>
      <c r="Q154" s="35" t="s">
        <v>400</v>
      </c>
      <c r="R154" s="76"/>
      <c r="S154" s="35" t="s">
        <v>407</v>
      </c>
      <c r="T154" s="20" t="s">
        <v>416</v>
      </c>
      <c r="U154" s="19" t="str">
        <f>W14</f>
        <v>제26조제1항제5호가목2)(추정가격 2천만원 이하 물품 제조구매 또는 용역계약)</v>
      </c>
    </row>
    <row r="155" spans="1:21" s="114" customFormat="1" ht="18" customHeight="1">
      <c r="A155" s="111"/>
      <c r="B155" s="111"/>
      <c r="C155" s="111"/>
      <c r="D155" s="111"/>
      <c r="E155" s="111"/>
      <c r="F155" s="111"/>
      <c r="G155" s="111"/>
      <c r="H155" s="111"/>
      <c r="I155" s="111"/>
      <c r="J155" s="112"/>
      <c r="K155" s="111"/>
      <c r="L155" s="111"/>
      <c r="M155" s="111"/>
      <c r="N155" s="111"/>
      <c r="O155" s="111"/>
      <c r="P155" s="111"/>
      <c r="Q155" s="111"/>
      <c r="R155" s="111"/>
      <c r="S155" s="111"/>
      <c r="T155" s="111"/>
      <c r="U155" s="113"/>
    </row>
    <row r="156" spans="1:21" s="114" customFormat="1" ht="18" customHeight="1">
      <c r="A156" s="111"/>
      <c r="B156" s="111"/>
      <c r="C156" s="111"/>
      <c r="D156" s="111"/>
      <c r="E156" s="111"/>
      <c r="F156" s="111"/>
      <c r="G156" s="111"/>
      <c r="H156" s="111"/>
      <c r="I156" s="111"/>
      <c r="J156" s="112"/>
      <c r="K156" s="111"/>
      <c r="L156" s="111"/>
      <c r="M156" s="111"/>
      <c r="N156" s="111"/>
      <c r="O156" s="111"/>
      <c r="P156" s="111"/>
      <c r="Q156" s="111"/>
      <c r="R156" s="111"/>
      <c r="S156" s="111"/>
      <c r="T156" s="111"/>
      <c r="U156" s="113"/>
    </row>
    <row r="157" spans="1:21" s="114" customFormat="1" ht="18" customHeight="1">
      <c r="A157" s="111"/>
      <c r="B157" s="111"/>
      <c r="C157" s="111"/>
      <c r="D157" s="111"/>
      <c r="E157" s="111"/>
      <c r="F157" s="111"/>
      <c r="G157" s="111"/>
      <c r="H157" s="111"/>
      <c r="I157" s="111"/>
      <c r="J157" s="112"/>
      <c r="K157" s="111"/>
      <c r="L157" s="111"/>
      <c r="M157" s="111"/>
      <c r="N157" s="111"/>
      <c r="O157" s="111"/>
      <c r="P157" s="111"/>
      <c r="Q157" s="111"/>
      <c r="R157" s="111"/>
      <c r="S157" s="111"/>
      <c r="T157" s="111"/>
      <c r="U157" s="113"/>
    </row>
    <row r="158" spans="1:21" s="114" customFormat="1" ht="18" customHeight="1">
      <c r="A158" s="111"/>
      <c r="B158" s="111"/>
      <c r="C158" s="111"/>
      <c r="D158" s="111"/>
      <c r="E158" s="111"/>
      <c r="F158" s="111"/>
      <c r="G158" s="111"/>
      <c r="H158" s="111"/>
      <c r="I158" s="111"/>
      <c r="J158" s="112"/>
      <c r="K158" s="111"/>
      <c r="L158" s="111"/>
      <c r="M158" s="111"/>
      <c r="N158" s="111"/>
      <c r="O158" s="111"/>
      <c r="P158" s="111"/>
      <c r="Q158" s="111"/>
      <c r="R158" s="111"/>
      <c r="S158" s="111"/>
      <c r="T158" s="111"/>
      <c r="U158" s="113"/>
    </row>
    <row r="159" spans="1:21" s="114" customFormat="1" ht="18" customHeight="1">
      <c r="A159" s="111"/>
      <c r="B159" s="111"/>
      <c r="C159" s="111"/>
      <c r="D159" s="111"/>
      <c r="E159" s="111"/>
      <c r="F159" s="111"/>
      <c r="G159" s="111"/>
      <c r="H159" s="111"/>
      <c r="I159" s="111"/>
      <c r="J159" s="112"/>
      <c r="K159" s="111"/>
      <c r="L159" s="111"/>
      <c r="M159" s="111"/>
      <c r="N159" s="111"/>
      <c r="O159" s="111"/>
      <c r="P159" s="111"/>
      <c r="Q159" s="111"/>
      <c r="R159" s="111"/>
      <c r="S159" s="111"/>
      <c r="T159" s="111"/>
      <c r="U159" s="113"/>
    </row>
    <row r="160" spans="1:21" s="114" customFormat="1" ht="18" customHeight="1">
      <c r="A160" s="111"/>
      <c r="B160" s="111"/>
      <c r="C160" s="111"/>
      <c r="D160" s="111"/>
      <c r="E160" s="111"/>
      <c r="F160" s="111"/>
      <c r="G160" s="111"/>
      <c r="H160" s="111"/>
      <c r="I160" s="111"/>
      <c r="J160" s="112"/>
      <c r="K160" s="111"/>
      <c r="L160" s="111"/>
      <c r="M160" s="111"/>
      <c r="N160" s="111"/>
      <c r="O160" s="111"/>
      <c r="P160" s="111"/>
      <c r="Q160" s="111"/>
      <c r="R160" s="111"/>
      <c r="S160" s="111"/>
      <c r="T160" s="111"/>
      <c r="U160" s="113"/>
    </row>
    <row r="161" spans="1:21" s="114" customFormat="1" ht="18" customHeight="1">
      <c r="A161" s="111"/>
      <c r="B161" s="111"/>
      <c r="C161" s="111"/>
      <c r="D161" s="111"/>
      <c r="E161" s="111"/>
      <c r="F161" s="111"/>
      <c r="G161" s="111"/>
      <c r="H161" s="111"/>
      <c r="I161" s="111"/>
      <c r="J161" s="112"/>
      <c r="K161" s="111"/>
      <c r="L161" s="111"/>
      <c r="M161" s="111"/>
      <c r="N161" s="111"/>
      <c r="O161" s="111"/>
      <c r="P161" s="111"/>
      <c r="Q161" s="111"/>
      <c r="R161" s="111"/>
      <c r="S161" s="111"/>
      <c r="T161" s="111"/>
      <c r="U161" s="113"/>
    </row>
    <row r="162" spans="1:21" s="114" customFormat="1" ht="18" customHeight="1">
      <c r="A162" s="111"/>
      <c r="B162" s="111"/>
      <c r="C162" s="111"/>
      <c r="D162" s="111"/>
      <c r="E162" s="111"/>
      <c r="F162" s="111"/>
      <c r="G162" s="111"/>
      <c r="H162" s="111"/>
      <c r="I162" s="111"/>
      <c r="J162" s="112"/>
      <c r="K162" s="111"/>
      <c r="L162" s="111"/>
      <c r="M162" s="111"/>
      <c r="N162" s="111"/>
      <c r="O162" s="111"/>
      <c r="P162" s="111"/>
      <c r="Q162" s="111"/>
      <c r="R162" s="111"/>
      <c r="S162" s="111"/>
      <c r="T162" s="111"/>
      <c r="U162" s="113"/>
    </row>
    <row r="163" spans="1:21" s="114" customFormat="1" ht="18" customHeight="1">
      <c r="A163" s="111"/>
      <c r="B163" s="111"/>
      <c r="C163" s="111"/>
      <c r="D163" s="111"/>
      <c r="E163" s="111"/>
      <c r="F163" s="111"/>
      <c r="G163" s="111"/>
      <c r="H163" s="111"/>
      <c r="I163" s="111"/>
      <c r="J163" s="112"/>
      <c r="K163" s="111"/>
      <c r="L163" s="111"/>
      <c r="M163" s="111"/>
      <c r="N163" s="111"/>
      <c r="O163" s="111"/>
      <c r="P163" s="111"/>
      <c r="Q163" s="111"/>
      <c r="R163" s="111"/>
      <c r="S163" s="111"/>
      <c r="T163" s="111"/>
      <c r="U163" s="113"/>
    </row>
    <row r="164" spans="1:21" s="114" customFormat="1" ht="18" customHeight="1">
      <c r="A164" s="111"/>
      <c r="B164" s="111"/>
      <c r="C164" s="111"/>
      <c r="D164" s="111"/>
      <c r="E164" s="111"/>
      <c r="F164" s="111"/>
      <c r="G164" s="111"/>
      <c r="H164" s="111"/>
      <c r="I164" s="111"/>
      <c r="J164" s="112"/>
      <c r="K164" s="111"/>
      <c r="L164" s="111"/>
      <c r="M164" s="111"/>
      <c r="N164" s="111"/>
      <c r="O164" s="111"/>
      <c r="P164" s="111"/>
      <c r="Q164" s="111"/>
      <c r="R164" s="111"/>
      <c r="S164" s="111"/>
      <c r="T164" s="111"/>
      <c r="U164" s="113"/>
    </row>
    <row r="165" spans="1:21" s="114" customFormat="1" ht="18" customHeight="1">
      <c r="A165" s="111"/>
      <c r="B165" s="111"/>
      <c r="C165" s="111"/>
      <c r="D165" s="111"/>
      <c r="E165" s="111"/>
      <c r="F165" s="111"/>
      <c r="G165" s="111"/>
      <c r="H165" s="111"/>
      <c r="I165" s="111"/>
      <c r="J165" s="112"/>
      <c r="K165" s="111"/>
      <c r="L165" s="111"/>
      <c r="M165" s="111"/>
      <c r="N165" s="111"/>
      <c r="O165" s="111"/>
      <c r="P165" s="111"/>
      <c r="Q165" s="111"/>
      <c r="R165" s="111"/>
      <c r="S165" s="111"/>
      <c r="T165" s="111"/>
      <c r="U165" s="113"/>
    </row>
    <row r="166" spans="1:21" s="114" customFormat="1" ht="18" customHeight="1">
      <c r="A166" s="111"/>
      <c r="B166" s="111"/>
      <c r="C166" s="111"/>
      <c r="D166" s="111"/>
      <c r="E166" s="111"/>
      <c r="F166" s="111"/>
      <c r="G166" s="111"/>
      <c r="H166" s="111"/>
      <c r="I166" s="111"/>
      <c r="J166" s="111"/>
      <c r="K166" s="111"/>
      <c r="L166" s="111"/>
      <c r="M166" s="111"/>
      <c r="N166" s="111"/>
      <c r="O166" s="111"/>
      <c r="P166" s="111"/>
      <c r="Q166" s="111"/>
      <c r="R166" s="111"/>
      <c r="S166" s="111"/>
      <c r="T166" s="111"/>
      <c r="U166" s="113"/>
    </row>
    <row r="167" spans="1:21" s="114" customFormat="1" ht="18" customHeight="1">
      <c r="A167" s="111"/>
      <c r="B167" s="111"/>
      <c r="C167" s="111"/>
      <c r="D167" s="111"/>
      <c r="E167" s="111"/>
      <c r="F167" s="111"/>
      <c r="G167" s="111"/>
      <c r="H167" s="111"/>
      <c r="I167" s="111"/>
      <c r="J167" s="111"/>
      <c r="K167" s="111"/>
      <c r="L167" s="111"/>
      <c r="M167" s="111"/>
      <c r="N167" s="111"/>
      <c r="O167" s="111"/>
      <c r="P167" s="111"/>
      <c r="Q167" s="111"/>
      <c r="R167" s="111"/>
      <c r="S167" s="111"/>
      <c r="T167" s="111"/>
      <c r="U167" s="113"/>
    </row>
    <row r="168" spans="1:21" s="114" customFormat="1" ht="18" customHeight="1">
      <c r="A168" s="111"/>
      <c r="B168" s="111"/>
      <c r="C168" s="111"/>
      <c r="D168" s="111"/>
      <c r="E168" s="111"/>
      <c r="F168" s="111"/>
      <c r="G168" s="111"/>
      <c r="H168" s="111"/>
      <c r="I168" s="111"/>
      <c r="J168" s="111"/>
      <c r="K168" s="111"/>
      <c r="L168" s="111"/>
      <c r="M168" s="111"/>
      <c r="N168" s="111"/>
      <c r="O168" s="111"/>
      <c r="P168" s="111"/>
      <c r="Q168" s="111"/>
      <c r="R168" s="111"/>
      <c r="S168" s="111"/>
      <c r="T168" s="111"/>
      <c r="U168" s="113"/>
    </row>
    <row r="169" spans="1:21" s="114" customFormat="1" ht="18" customHeight="1">
      <c r="A169" s="111"/>
      <c r="B169" s="111"/>
      <c r="C169" s="111"/>
      <c r="D169" s="111"/>
      <c r="E169" s="111"/>
      <c r="F169" s="111"/>
      <c r="G169" s="111"/>
      <c r="H169" s="111"/>
      <c r="I169" s="111"/>
      <c r="J169" s="111"/>
      <c r="K169" s="111"/>
      <c r="L169" s="111"/>
      <c r="M169" s="111"/>
      <c r="N169" s="111"/>
      <c r="O169" s="111"/>
      <c r="P169" s="111"/>
      <c r="Q169" s="111"/>
      <c r="R169" s="111"/>
      <c r="S169" s="111"/>
      <c r="T169" s="111"/>
      <c r="U169" s="113"/>
    </row>
    <row r="170" spans="1:21" s="114" customFormat="1" ht="18" customHeight="1">
      <c r="A170" s="111"/>
      <c r="B170" s="111"/>
      <c r="C170" s="111"/>
      <c r="D170" s="111"/>
      <c r="E170" s="111"/>
      <c r="F170" s="111"/>
      <c r="G170" s="111"/>
      <c r="H170" s="111"/>
      <c r="I170" s="111"/>
      <c r="J170" s="111"/>
      <c r="K170" s="111"/>
      <c r="L170" s="111"/>
      <c r="M170" s="111"/>
      <c r="N170" s="111"/>
      <c r="O170" s="111"/>
      <c r="P170" s="111"/>
      <c r="Q170" s="111"/>
      <c r="R170" s="111"/>
      <c r="S170" s="111"/>
      <c r="T170" s="111"/>
      <c r="U170" s="113"/>
    </row>
    <row r="171" spans="1:21" s="114" customFormat="1" ht="18" customHeight="1">
      <c r="A171" s="111"/>
      <c r="B171" s="111"/>
      <c r="C171" s="111"/>
      <c r="D171" s="111"/>
      <c r="E171" s="111"/>
      <c r="F171" s="111"/>
      <c r="G171" s="111"/>
      <c r="H171" s="111"/>
      <c r="I171" s="111"/>
      <c r="J171" s="111"/>
      <c r="K171" s="111"/>
      <c r="L171" s="111"/>
      <c r="M171" s="111"/>
      <c r="N171" s="111"/>
      <c r="O171" s="111"/>
      <c r="P171" s="111"/>
      <c r="Q171" s="111"/>
      <c r="R171" s="111"/>
      <c r="S171" s="111"/>
      <c r="T171" s="111"/>
      <c r="U171" s="113"/>
    </row>
    <row r="172" spans="1:21" s="114" customFormat="1" ht="18" customHeight="1">
      <c r="A172" s="111"/>
      <c r="B172" s="111"/>
      <c r="C172" s="111"/>
      <c r="D172" s="111"/>
      <c r="E172" s="111"/>
      <c r="F172" s="111"/>
      <c r="G172" s="111"/>
      <c r="H172" s="111"/>
      <c r="I172" s="111"/>
      <c r="J172" s="111"/>
      <c r="K172" s="111"/>
      <c r="L172" s="111"/>
      <c r="M172" s="111"/>
      <c r="N172" s="111"/>
      <c r="O172" s="111"/>
      <c r="P172" s="111"/>
      <c r="Q172" s="111"/>
      <c r="R172" s="111"/>
      <c r="S172" s="111"/>
      <c r="T172" s="111"/>
      <c r="U172" s="113"/>
    </row>
    <row r="173" spans="1:21" s="114" customFormat="1" ht="18" customHeight="1">
      <c r="A173" s="111"/>
      <c r="B173" s="111"/>
      <c r="C173" s="111"/>
      <c r="D173" s="111"/>
      <c r="E173" s="111"/>
      <c r="F173" s="111"/>
      <c r="G173" s="111"/>
      <c r="H173" s="111"/>
      <c r="I173" s="111"/>
      <c r="J173" s="111"/>
      <c r="K173" s="111"/>
      <c r="L173" s="111"/>
      <c r="M173" s="111"/>
      <c r="N173" s="111"/>
      <c r="O173" s="111"/>
      <c r="P173" s="111"/>
      <c r="Q173" s="111"/>
      <c r="R173" s="111"/>
      <c r="S173" s="111"/>
      <c r="T173" s="111"/>
      <c r="U173" s="113"/>
    </row>
    <row r="174" spans="1:21" s="114" customFormat="1" ht="18" customHeight="1">
      <c r="A174" s="111"/>
      <c r="B174" s="111"/>
      <c r="C174" s="111"/>
      <c r="D174" s="111"/>
      <c r="E174" s="111"/>
      <c r="F174" s="111"/>
      <c r="G174" s="111"/>
      <c r="H174" s="111"/>
      <c r="I174" s="111"/>
      <c r="J174" s="111"/>
      <c r="K174" s="111"/>
      <c r="L174" s="111"/>
      <c r="M174" s="111"/>
      <c r="N174" s="111"/>
      <c r="O174" s="111"/>
      <c r="P174" s="111"/>
      <c r="Q174" s="111"/>
      <c r="R174" s="111"/>
      <c r="S174" s="111"/>
      <c r="T174" s="111"/>
      <c r="U174" s="113"/>
    </row>
    <row r="175" spans="1:21" s="114" customFormat="1" ht="18" customHeight="1">
      <c r="A175" s="111"/>
      <c r="B175" s="111"/>
      <c r="C175" s="111"/>
      <c r="D175" s="111"/>
      <c r="E175" s="111"/>
      <c r="F175" s="111"/>
      <c r="G175" s="111"/>
      <c r="H175" s="111"/>
      <c r="I175" s="111"/>
      <c r="J175" s="111"/>
      <c r="K175" s="111"/>
      <c r="L175" s="111"/>
      <c r="M175" s="111"/>
      <c r="N175" s="111"/>
      <c r="O175" s="111"/>
      <c r="P175" s="111"/>
      <c r="Q175" s="111"/>
      <c r="R175" s="111"/>
      <c r="S175" s="111"/>
      <c r="T175" s="111"/>
      <c r="U175" s="113"/>
    </row>
    <row r="176" spans="1:21" s="114" customFormat="1" ht="18" customHeight="1">
      <c r="A176" s="111"/>
      <c r="B176" s="111"/>
      <c r="C176" s="111"/>
      <c r="D176" s="111"/>
      <c r="E176" s="111"/>
      <c r="F176" s="111"/>
      <c r="G176" s="111"/>
      <c r="H176" s="111"/>
      <c r="I176" s="111"/>
      <c r="J176" s="111"/>
      <c r="K176" s="111"/>
      <c r="L176" s="111"/>
      <c r="M176" s="111"/>
      <c r="N176" s="111"/>
      <c r="O176" s="111"/>
      <c r="P176" s="111"/>
      <c r="Q176" s="111"/>
      <c r="R176" s="111"/>
      <c r="S176" s="111"/>
      <c r="T176" s="111"/>
      <c r="U176" s="113"/>
    </row>
    <row r="177" spans="1:21" s="114" customFormat="1" ht="18" customHeight="1">
      <c r="A177" s="111"/>
      <c r="B177" s="111"/>
      <c r="C177" s="111"/>
      <c r="D177" s="111"/>
      <c r="E177" s="111"/>
      <c r="F177" s="111"/>
      <c r="G177" s="111"/>
      <c r="H177" s="111"/>
      <c r="I177" s="111"/>
      <c r="J177" s="111"/>
      <c r="K177" s="111"/>
      <c r="L177" s="111"/>
      <c r="M177" s="111"/>
      <c r="N177" s="111"/>
      <c r="O177" s="111"/>
      <c r="P177" s="111"/>
      <c r="Q177" s="111"/>
      <c r="R177" s="111"/>
      <c r="S177" s="111"/>
      <c r="T177" s="111"/>
      <c r="U177" s="113"/>
    </row>
    <row r="178" spans="1:21" s="114" customFormat="1" ht="18" customHeight="1">
      <c r="A178" s="111"/>
      <c r="B178" s="111"/>
      <c r="C178" s="111"/>
      <c r="D178" s="111"/>
      <c r="E178" s="111"/>
      <c r="F178" s="111"/>
      <c r="G178" s="111"/>
      <c r="H178" s="111"/>
      <c r="I178" s="111"/>
      <c r="J178" s="111"/>
      <c r="K178" s="111"/>
      <c r="L178" s="111"/>
      <c r="M178" s="111"/>
      <c r="N178" s="111"/>
      <c r="O178" s="111"/>
      <c r="P178" s="111"/>
      <c r="Q178" s="111"/>
      <c r="R178" s="111"/>
      <c r="S178" s="111"/>
      <c r="T178" s="111"/>
      <c r="U178" s="113"/>
    </row>
    <row r="179" spans="1:21" s="114" customFormat="1" ht="18" customHeight="1">
      <c r="A179" s="111"/>
      <c r="B179" s="111"/>
      <c r="C179" s="111"/>
      <c r="D179" s="111"/>
      <c r="E179" s="111"/>
      <c r="F179" s="111"/>
      <c r="G179" s="111"/>
      <c r="H179" s="111"/>
      <c r="I179" s="111"/>
      <c r="J179" s="111"/>
      <c r="K179" s="111"/>
      <c r="L179" s="111"/>
      <c r="M179" s="111"/>
      <c r="N179" s="111"/>
      <c r="O179" s="111"/>
      <c r="P179" s="111"/>
      <c r="Q179" s="111"/>
      <c r="R179" s="111"/>
      <c r="S179" s="111"/>
      <c r="T179" s="111"/>
      <c r="U179" s="113"/>
    </row>
    <row r="180" spans="1:21" s="114" customFormat="1" ht="18" customHeight="1">
      <c r="A180" s="111"/>
      <c r="B180" s="111"/>
      <c r="C180" s="111"/>
      <c r="D180" s="111"/>
      <c r="E180" s="111"/>
      <c r="F180" s="111"/>
      <c r="G180" s="111"/>
      <c r="H180" s="111"/>
      <c r="I180" s="111"/>
      <c r="J180" s="111"/>
      <c r="K180" s="111"/>
      <c r="L180" s="111"/>
      <c r="M180" s="111"/>
      <c r="N180" s="111"/>
      <c r="O180" s="111"/>
      <c r="P180" s="111"/>
      <c r="Q180" s="111"/>
      <c r="R180" s="111"/>
      <c r="S180" s="111"/>
      <c r="T180" s="111"/>
      <c r="U180" s="113"/>
    </row>
    <row r="181" spans="1:21" s="114" customFormat="1" ht="18" customHeight="1">
      <c r="A181" s="111"/>
      <c r="B181" s="111"/>
      <c r="C181" s="111"/>
      <c r="D181" s="111"/>
      <c r="E181" s="111"/>
      <c r="F181" s="111"/>
      <c r="G181" s="111"/>
      <c r="H181" s="111"/>
      <c r="I181" s="111"/>
      <c r="J181" s="111"/>
      <c r="K181" s="111"/>
      <c r="L181" s="111"/>
      <c r="M181" s="111"/>
      <c r="N181" s="111"/>
      <c r="O181" s="111"/>
      <c r="P181" s="111"/>
      <c r="Q181" s="111"/>
      <c r="R181" s="111"/>
      <c r="S181" s="111"/>
      <c r="T181" s="111"/>
      <c r="U181" s="113"/>
    </row>
    <row r="182" spans="1:21" s="114" customFormat="1" ht="18" customHeight="1">
      <c r="A182" s="111"/>
      <c r="B182" s="111"/>
      <c r="C182" s="111"/>
      <c r="D182" s="111"/>
      <c r="E182" s="111"/>
      <c r="F182" s="111"/>
      <c r="G182" s="111"/>
      <c r="H182" s="111"/>
      <c r="I182" s="111"/>
      <c r="J182" s="111"/>
      <c r="K182" s="111"/>
      <c r="L182" s="111"/>
      <c r="M182" s="111"/>
      <c r="N182" s="111"/>
      <c r="O182" s="111"/>
      <c r="P182" s="111"/>
      <c r="Q182" s="111"/>
      <c r="R182" s="111"/>
      <c r="S182" s="111"/>
      <c r="T182" s="111"/>
      <c r="U182" s="113"/>
    </row>
    <row r="183" spans="1:21" s="114" customFormat="1" ht="18" customHeight="1">
      <c r="A183" s="111"/>
      <c r="B183" s="111"/>
      <c r="C183" s="111"/>
      <c r="D183" s="111"/>
      <c r="E183" s="111"/>
      <c r="F183" s="111"/>
      <c r="G183" s="111"/>
      <c r="H183" s="111"/>
      <c r="I183" s="111"/>
      <c r="J183" s="111"/>
      <c r="K183" s="111"/>
      <c r="L183" s="111"/>
      <c r="M183" s="111"/>
      <c r="N183" s="111"/>
      <c r="O183" s="111"/>
      <c r="P183" s="111"/>
      <c r="Q183" s="111"/>
      <c r="R183" s="111"/>
      <c r="S183" s="111"/>
      <c r="T183" s="111"/>
      <c r="U183" s="113"/>
    </row>
    <row r="184" spans="1:21" s="114" customFormat="1" ht="18" customHeight="1">
      <c r="A184" s="111"/>
      <c r="B184" s="111"/>
      <c r="C184" s="111"/>
      <c r="D184" s="111"/>
      <c r="E184" s="111"/>
      <c r="F184" s="111"/>
      <c r="G184" s="111"/>
      <c r="H184" s="111"/>
      <c r="I184" s="111"/>
      <c r="J184" s="111"/>
      <c r="K184" s="111"/>
      <c r="L184" s="111"/>
      <c r="M184" s="111"/>
      <c r="N184" s="111"/>
      <c r="O184" s="111"/>
      <c r="P184" s="111"/>
      <c r="Q184" s="111"/>
      <c r="R184" s="111"/>
      <c r="S184" s="111"/>
      <c r="T184" s="111"/>
      <c r="U184" s="113"/>
    </row>
    <row r="185" spans="1:21" s="114" customFormat="1" ht="18" customHeight="1">
      <c r="A185" s="111"/>
      <c r="B185" s="111"/>
      <c r="C185" s="111"/>
      <c r="D185" s="111"/>
      <c r="E185" s="111"/>
      <c r="F185" s="111"/>
      <c r="G185" s="111"/>
      <c r="H185" s="111"/>
      <c r="I185" s="111"/>
      <c r="J185" s="111"/>
      <c r="K185" s="111"/>
      <c r="L185" s="111"/>
      <c r="M185" s="111"/>
      <c r="N185" s="111"/>
      <c r="O185" s="111"/>
      <c r="P185" s="111"/>
      <c r="Q185" s="111"/>
      <c r="R185" s="111"/>
      <c r="S185" s="111"/>
      <c r="T185" s="111"/>
      <c r="U185" s="113"/>
    </row>
    <row r="186" spans="1:21" s="114" customFormat="1" ht="18" customHeight="1">
      <c r="A186" s="111"/>
      <c r="B186" s="111"/>
      <c r="C186" s="111"/>
      <c r="D186" s="111"/>
      <c r="E186" s="111"/>
      <c r="F186" s="111"/>
      <c r="G186" s="111"/>
      <c r="H186" s="111"/>
      <c r="I186" s="111"/>
      <c r="J186" s="111"/>
      <c r="K186" s="111"/>
      <c r="L186" s="111"/>
      <c r="M186" s="111"/>
      <c r="N186" s="111"/>
      <c r="O186" s="111"/>
      <c r="P186" s="111"/>
      <c r="Q186" s="111"/>
      <c r="R186" s="111"/>
      <c r="S186" s="111"/>
      <c r="T186" s="111"/>
      <c r="U186" s="113"/>
    </row>
    <row r="187" spans="1:21" s="114" customFormat="1" ht="18" customHeight="1">
      <c r="A187" s="111"/>
      <c r="B187" s="111"/>
      <c r="C187" s="111"/>
      <c r="D187" s="111"/>
      <c r="E187" s="111"/>
      <c r="F187" s="111"/>
      <c r="G187" s="111"/>
      <c r="H187" s="111"/>
      <c r="I187" s="111"/>
      <c r="J187" s="111"/>
      <c r="K187" s="111"/>
      <c r="L187" s="111"/>
      <c r="M187" s="111"/>
      <c r="N187" s="111"/>
      <c r="O187" s="111"/>
      <c r="P187" s="111"/>
      <c r="Q187" s="111"/>
      <c r="R187" s="111"/>
      <c r="S187" s="111"/>
      <c r="T187" s="111"/>
      <c r="U187" s="113"/>
    </row>
    <row r="188" spans="1:21" s="114" customFormat="1" ht="18" customHeight="1">
      <c r="A188" s="111"/>
      <c r="B188" s="111"/>
      <c r="C188" s="111"/>
      <c r="D188" s="111"/>
      <c r="E188" s="111"/>
      <c r="F188" s="111"/>
      <c r="G188" s="111"/>
      <c r="H188" s="111"/>
      <c r="I188" s="111"/>
      <c r="J188" s="111"/>
      <c r="K188" s="111"/>
      <c r="L188" s="111"/>
      <c r="M188" s="111"/>
      <c r="N188" s="111"/>
      <c r="O188" s="111"/>
      <c r="P188" s="111"/>
      <c r="Q188" s="111"/>
      <c r="R188" s="111"/>
      <c r="S188" s="111"/>
      <c r="T188" s="111"/>
      <c r="U188" s="113"/>
    </row>
    <row r="189" spans="1:21" s="114" customFormat="1" ht="18" customHeight="1">
      <c r="A189" s="111"/>
      <c r="B189" s="111"/>
      <c r="C189" s="111"/>
      <c r="D189" s="111"/>
      <c r="E189" s="111"/>
      <c r="F189" s="111"/>
      <c r="G189" s="111"/>
      <c r="H189" s="111"/>
      <c r="I189" s="111"/>
      <c r="J189" s="111"/>
      <c r="K189" s="111"/>
      <c r="L189" s="111"/>
      <c r="M189" s="111"/>
      <c r="N189" s="111"/>
      <c r="O189" s="111"/>
      <c r="P189" s="111"/>
      <c r="Q189" s="111"/>
      <c r="R189" s="111"/>
      <c r="S189" s="111"/>
      <c r="T189" s="111"/>
      <c r="U189" s="113"/>
    </row>
    <row r="190" spans="1:21" s="114" customFormat="1" ht="18" customHeight="1">
      <c r="A190" s="111"/>
      <c r="B190" s="111"/>
      <c r="C190" s="111"/>
      <c r="D190" s="111"/>
      <c r="E190" s="111"/>
      <c r="F190" s="111"/>
      <c r="G190" s="111"/>
      <c r="H190" s="111"/>
      <c r="I190" s="111"/>
      <c r="J190" s="111"/>
      <c r="K190" s="111"/>
      <c r="L190" s="111"/>
      <c r="M190" s="111"/>
      <c r="N190" s="111"/>
      <c r="O190" s="111"/>
      <c r="P190" s="111"/>
      <c r="Q190" s="111"/>
      <c r="R190" s="111"/>
      <c r="S190" s="111"/>
      <c r="T190" s="111"/>
      <c r="U190" s="113"/>
    </row>
    <row r="191" spans="1:21" s="114" customFormat="1" ht="18" customHeight="1">
      <c r="A191" s="111"/>
      <c r="B191" s="111"/>
      <c r="C191" s="111"/>
      <c r="D191" s="111"/>
      <c r="E191" s="111"/>
      <c r="F191" s="111"/>
      <c r="G191" s="111"/>
      <c r="H191" s="111"/>
      <c r="I191" s="111"/>
      <c r="J191" s="111"/>
      <c r="K191" s="111"/>
      <c r="L191" s="111"/>
      <c r="M191" s="111"/>
      <c r="N191" s="111"/>
      <c r="O191" s="111"/>
      <c r="P191" s="111"/>
      <c r="Q191" s="111"/>
      <c r="R191" s="111"/>
      <c r="S191" s="111"/>
      <c r="T191" s="111"/>
      <c r="U191" s="113"/>
    </row>
    <row r="192" spans="1:21" s="114" customFormat="1" ht="18" customHeight="1">
      <c r="A192" s="111"/>
      <c r="B192" s="111"/>
      <c r="C192" s="111"/>
      <c r="D192" s="111"/>
      <c r="E192" s="111"/>
      <c r="F192" s="111"/>
      <c r="G192" s="111"/>
      <c r="H192" s="111"/>
      <c r="I192" s="111"/>
      <c r="J192" s="111"/>
      <c r="K192" s="111"/>
      <c r="L192" s="111"/>
      <c r="M192" s="111"/>
      <c r="N192" s="111"/>
      <c r="O192" s="111"/>
      <c r="P192" s="111"/>
      <c r="Q192" s="111"/>
      <c r="R192" s="111"/>
      <c r="S192" s="111"/>
      <c r="T192" s="111"/>
      <c r="U192" s="113"/>
    </row>
    <row r="193" spans="1:21" s="114" customFormat="1" ht="18" customHeight="1">
      <c r="A193" s="111"/>
      <c r="B193" s="111"/>
      <c r="C193" s="111"/>
      <c r="D193" s="111"/>
      <c r="E193" s="111"/>
      <c r="F193" s="111"/>
      <c r="G193" s="111"/>
      <c r="H193" s="111"/>
      <c r="I193" s="111"/>
      <c r="J193" s="111"/>
      <c r="K193" s="111"/>
      <c r="L193" s="111"/>
      <c r="M193" s="111"/>
      <c r="N193" s="111"/>
      <c r="O193" s="111"/>
      <c r="P193" s="111"/>
      <c r="Q193" s="111"/>
      <c r="R193" s="111"/>
      <c r="S193" s="111"/>
      <c r="T193" s="111"/>
      <c r="U193" s="113"/>
    </row>
    <row r="194" spans="1:21" s="114" customFormat="1" ht="18" customHeight="1">
      <c r="A194" s="111"/>
      <c r="B194" s="111"/>
      <c r="C194" s="111"/>
      <c r="D194" s="111"/>
      <c r="E194" s="111"/>
      <c r="F194" s="111"/>
      <c r="G194" s="111"/>
      <c r="H194" s="111"/>
      <c r="I194" s="111"/>
      <c r="J194" s="111"/>
      <c r="K194" s="111"/>
      <c r="L194" s="111"/>
      <c r="M194" s="111"/>
      <c r="N194" s="111"/>
      <c r="O194" s="111"/>
      <c r="P194" s="111"/>
      <c r="Q194" s="111"/>
      <c r="R194" s="111"/>
      <c r="S194" s="111"/>
      <c r="T194" s="111"/>
      <c r="U194" s="113"/>
    </row>
    <row r="195" spans="1:21" s="114" customFormat="1" ht="18" customHeight="1">
      <c r="A195" s="111"/>
      <c r="B195" s="111"/>
      <c r="C195" s="111"/>
      <c r="D195" s="111"/>
      <c r="E195" s="111"/>
      <c r="F195" s="111"/>
      <c r="G195" s="111"/>
      <c r="H195" s="111"/>
      <c r="I195" s="111"/>
      <c r="J195" s="111"/>
      <c r="K195" s="111"/>
      <c r="L195" s="111"/>
      <c r="M195" s="111"/>
      <c r="N195" s="111"/>
      <c r="O195" s="111"/>
      <c r="P195" s="111"/>
      <c r="Q195" s="111"/>
      <c r="R195" s="111"/>
      <c r="S195" s="111"/>
      <c r="T195" s="111"/>
      <c r="U195" s="113"/>
    </row>
    <row r="196" spans="1:21" s="114" customFormat="1" ht="18" customHeight="1">
      <c r="A196" s="111"/>
      <c r="B196" s="111"/>
      <c r="C196" s="111"/>
      <c r="D196" s="111"/>
      <c r="E196" s="111"/>
      <c r="F196" s="111"/>
      <c r="G196" s="111"/>
      <c r="H196" s="111"/>
      <c r="I196" s="111"/>
      <c r="J196" s="111"/>
      <c r="K196" s="111"/>
      <c r="L196" s="111"/>
      <c r="M196" s="111"/>
      <c r="N196" s="111"/>
      <c r="O196" s="111"/>
      <c r="P196" s="111"/>
      <c r="Q196" s="111"/>
      <c r="R196" s="111"/>
      <c r="S196" s="111"/>
      <c r="T196" s="111"/>
      <c r="U196" s="113"/>
    </row>
    <row r="197" spans="1:21" s="114" customFormat="1" ht="18" customHeight="1">
      <c r="A197" s="111"/>
      <c r="B197" s="111"/>
      <c r="C197" s="111"/>
      <c r="D197" s="111"/>
      <c r="E197" s="111"/>
      <c r="F197" s="111"/>
      <c r="G197" s="111"/>
      <c r="H197" s="111"/>
      <c r="I197" s="111"/>
      <c r="J197" s="111"/>
      <c r="K197" s="111"/>
      <c r="L197" s="111"/>
      <c r="M197" s="111"/>
      <c r="N197" s="111"/>
      <c r="O197" s="111"/>
      <c r="P197" s="111"/>
      <c r="Q197" s="111"/>
      <c r="R197" s="111"/>
      <c r="S197" s="111"/>
      <c r="T197" s="111"/>
      <c r="U197" s="113"/>
    </row>
    <row r="198" spans="1:21" s="114" customFormat="1" ht="18" customHeight="1">
      <c r="A198" s="111"/>
      <c r="B198" s="111"/>
      <c r="C198" s="111"/>
      <c r="D198" s="111"/>
      <c r="E198" s="111"/>
      <c r="F198" s="111"/>
      <c r="G198" s="111"/>
      <c r="H198" s="111"/>
      <c r="I198" s="111"/>
      <c r="J198" s="111"/>
      <c r="K198" s="111"/>
      <c r="L198" s="111"/>
      <c r="M198" s="111"/>
      <c r="N198" s="111"/>
      <c r="O198" s="111"/>
      <c r="P198" s="111"/>
      <c r="Q198" s="111"/>
      <c r="R198" s="111"/>
      <c r="S198" s="111"/>
      <c r="T198" s="111"/>
      <c r="U198" s="113"/>
    </row>
    <row r="199" spans="1:21" s="114" customFormat="1" ht="18" customHeight="1">
      <c r="A199" s="111"/>
      <c r="B199" s="111"/>
      <c r="C199" s="111"/>
      <c r="D199" s="111"/>
      <c r="E199" s="111"/>
      <c r="F199" s="111"/>
      <c r="G199" s="111"/>
      <c r="H199" s="111"/>
      <c r="I199" s="111"/>
      <c r="J199" s="111"/>
      <c r="K199" s="111"/>
      <c r="L199" s="111"/>
      <c r="M199" s="111"/>
      <c r="N199" s="111"/>
      <c r="O199" s="111"/>
      <c r="P199" s="111"/>
      <c r="Q199" s="111"/>
      <c r="R199" s="111"/>
      <c r="S199" s="111"/>
      <c r="T199" s="111"/>
      <c r="U199" s="113"/>
    </row>
    <row r="200" spans="1:21" s="114" customFormat="1" ht="18" customHeight="1">
      <c r="A200" s="111"/>
      <c r="B200" s="111"/>
      <c r="C200" s="111"/>
      <c r="D200" s="111"/>
      <c r="E200" s="111"/>
      <c r="F200" s="111"/>
      <c r="G200" s="111"/>
      <c r="H200" s="111"/>
      <c r="I200" s="111"/>
      <c r="J200" s="111"/>
      <c r="K200" s="111"/>
      <c r="L200" s="111"/>
      <c r="M200" s="111"/>
      <c r="N200" s="111"/>
      <c r="O200" s="111"/>
      <c r="P200" s="111"/>
      <c r="Q200" s="111"/>
      <c r="R200" s="111"/>
      <c r="S200" s="111"/>
      <c r="T200" s="111"/>
      <c r="U200" s="113"/>
    </row>
    <row r="201" spans="1:21" s="114" customFormat="1" ht="18" customHeight="1">
      <c r="A201" s="111"/>
      <c r="B201" s="111"/>
      <c r="C201" s="111"/>
      <c r="D201" s="111"/>
      <c r="E201" s="111"/>
      <c r="F201" s="111"/>
      <c r="G201" s="111"/>
      <c r="H201" s="111"/>
      <c r="I201" s="111"/>
      <c r="J201" s="111"/>
      <c r="K201" s="111"/>
      <c r="L201" s="111"/>
      <c r="M201" s="111"/>
      <c r="N201" s="111"/>
      <c r="O201" s="111"/>
      <c r="P201" s="111"/>
      <c r="Q201" s="111"/>
      <c r="R201" s="111"/>
      <c r="S201" s="111"/>
      <c r="T201" s="111"/>
      <c r="U201" s="113"/>
    </row>
    <row r="202" spans="1:21" s="114" customFormat="1" ht="18" customHeight="1">
      <c r="A202" s="111"/>
      <c r="B202" s="111"/>
      <c r="C202" s="111"/>
      <c r="D202" s="111"/>
      <c r="E202" s="111"/>
      <c r="F202" s="111"/>
      <c r="G202" s="111"/>
      <c r="H202" s="111"/>
      <c r="I202" s="111"/>
      <c r="J202" s="111"/>
      <c r="K202" s="111"/>
      <c r="L202" s="111"/>
      <c r="M202" s="111"/>
      <c r="N202" s="111"/>
      <c r="O202" s="111"/>
      <c r="P202" s="111"/>
      <c r="Q202" s="111"/>
      <c r="R202" s="111"/>
      <c r="S202" s="111"/>
      <c r="T202" s="111"/>
      <c r="U202" s="113"/>
    </row>
    <row r="203" spans="1:21" s="114" customFormat="1" ht="18" customHeight="1">
      <c r="A203" s="111"/>
      <c r="B203" s="111"/>
      <c r="C203" s="111"/>
      <c r="D203" s="111"/>
      <c r="E203" s="111"/>
      <c r="F203" s="111"/>
      <c r="G203" s="111"/>
      <c r="H203" s="111"/>
      <c r="I203" s="111"/>
      <c r="J203" s="111"/>
      <c r="K203" s="111"/>
      <c r="L203" s="111"/>
      <c r="M203" s="111"/>
      <c r="N203" s="111"/>
      <c r="O203" s="111"/>
      <c r="P203" s="111"/>
      <c r="Q203" s="111"/>
      <c r="R203" s="111"/>
      <c r="S203" s="111"/>
      <c r="T203" s="111"/>
      <c r="U203" s="113"/>
    </row>
    <row r="204" spans="1:21" s="114" customFormat="1" ht="18" customHeight="1">
      <c r="A204" s="111"/>
      <c r="B204" s="111"/>
      <c r="C204" s="111"/>
      <c r="D204" s="111"/>
      <c r="E204" s="111"/>
      <c r="F204" s="111"/>
      <c r="G204" s="111"/>
      <c r="H204" s="111"/>
      <c r="I204" s="111"/>
      <c r="J204" s="111"/>
      <c r="K204" s="111"/>
      <c r="L204" s="111"/>
      <c r="M204" s="111"/>
      <c r="N204" s="111"/>
      <c r="O204" s="111"/>
      <c r="P204" s="111"/>
      <c r="Q204" s="111"/>
      <c r="R204" s="111"/>
      <c r="S204" s="111"/>
      <c r="T204" s="111"/>
      <c r="U204" s="113"/>
    </row>
    <row r="205" spans="1:21" s="114" customFormat="1" ht="18" customHeight="1">
      <c r="A205" s="111"/>
      <c r="B205" s="111"/>
      <c r="C205" s="111"/>
      <c r="D205" s="111"/>
      <c r="E205" s="111"/>
      <c r="F205" s="111"/>
      <c r="G205" s="111"/>
      <c r="H205" s="111"/>
      <c r="I205" s="111"/>
      <c r="J205" s="111"/>
      <c r="K205" s="111"/>
      <c r="L205" s="111"/>
      <c r="M205" s="111"/>
      <c r="N205" s="111"/>
      <c r="O205" s="111"/>
      <c r="P205" s="111"/>
      <c r="Q205" s="111"/>
      <c r="R205" s="111"/>
      <c r="S205" s="111"/>
      <c r="T205" s="111"/>
      <c r="U205" s="113"/>
    </row>
    <row r="206" spans="1:21" s="114" customFormat="1" ht="18" customHeight="1">
      <c r="A206" s="111"/>
      <c r="B206" s="111"/>
      <c r="C206" s="111"/>
      <c r="D206" s="111"/>
      <c r="E206" s="111"/>
      <c r="F206" s="111"/>
      <c r="G206" s="111"/>
      <c r="H206" s="111"/>
      <c r="I206" s="111"/>
      <c r="J206" s="111"/>
      <c r="K206" s="111"/>
      <c r="L206" s="111"/>
      <c r="M206" s="111"/>
      <c r="N206" s="111"/>
      <c r="O206" s="111"/>
      <c r="P206" s="111"/>
      <c r="Q206" s="111"/>
      <c r="R206" s="111"/>
      <c r="S206" s="111"/>
      <c r="T206" s="111"/>
      <c r="U206" s="113"/>
    </row>
    <row r="207" spans="1:21" s="114" customFormat="1" ht="18" customHeight="1">
      <c r="A207" s="111"/>
      <c r="B207" s="111"/>
      <c r="C207" s="111"/>
      <c r="D207" s="111"/>
      <c r="E207" s="111"/>
      <c r="F207" s="111"/>
      <c r="G207" s="111"/>
      <c r="H207" s="111"/>
      <c r="I207" s="111"/>
      <c r="J207" s="111"/>
      <c r="K207" s="111"/>
      <c r="L207" s="111"/>
      <c r="M207" s="111"/>
      <c r="N207" s="111"/>
      <c r="O207" s="111"/>
      <c r="P207" s="111"/>
      <c r="Q207" s="111"/>
      <c r="R207" s="111"/>
      <c r="S207" s="111"/>
      <c r="T207" s="111"/>
      <c r="U207" s="113"/>
    </row>
    <row r="208" spans="1:21" s="114" customFormat="1" ht="18" customHeight="1">
      <c r="A208" s="111"/>
      <c r="B208" s="111"/>
      <c r="C208" s="111"/>
      <c r="D208" s="111"/>
      <c r="E208" s="111"/>
      <c r="F208" s="111"/>
      <c r="G208" s="111"/>
      <c r="H208" s="111"/>
      <c r="I208" s="111"/>
      <c r="J208" s="111"/>
      <c r="K208" s="111"/>
      <c r="L208" s="111"/>
      <c r="M208" s="111"/>
      <c r="N208" s="111"/>
      <c r="O208" s="111"/>
      <c r="P208" s="111"/>
      <c r="Q208" s="111"/>
      <c r="R208" s="111"/>
      <c r="S208" s="111"/>
      <c r="T208" s="111"/>
      <c r="U208" s="113"/>
    </row>
    <row r="209" spans="1:21" s="114" customFormat="1" ht="18" customHeight="1">
      <c r="A209" s="111"/>
      <c r="B209" s="111"/>
      <c r="C209" s="111"/>
      <c r="D209" s="111"/>
      <c r="E209" s="111"/>
      <c r="F209" s="111"/>
      <c r="G209" s="111"/>
      <c r="H209" s="111"/>
      <c r="I209" s="111"/>
      <c r="J209" s="111"/>
      <c r="K209" s="111"/>
      <c r="L209" s="111"/>
      <c r="M209" s="111"/>
      <c r="N209" s="111"/>
      <c r="O209" s="111"/>
      <c r="P209" s="111"/>
      <c r="Q209" s="111"/>
      <c r="R209" s="111"/>
      <c r="S209" s="111"/>
      <c r="T209" s="111"/>
      <c r="U209" s="113"/>
    </row>
    <row r="210" spans="1:21" s="114" customFormat="1" ht="18" customHeight="1">
      <c r="A210" s="111"/>
      <c r="B210" s="111"/>
      <c r="C210" s="111"/>
      <c r="D210" s="111"/>
      <c r="E210" s="111"/>
      <c r="F210" s="111"/>
      <c r="G210" s="111"/>
      <c r="H210" s="111"/>
      <c r="I210" s="111"/>
      <c r="J210" s="111"/>
      <c r="K210" s="111"/>
      <c r="L210" s="111"/>
      <c r="M210" s="111"/>
      <c r="N210" s="111"/>
      <c r="O210" s="111"/>
      <c r="P210" s="111"/>
      <c r="Q210" s="111"/>
      <c r="R210" s="111"/>
      <c r="S210" s="111"/>
      <c r="T210" s="111"/>
      <c r="U210" s="113"/>
    </row>
    <row r="211" spans="1:21" s="114" customFormat="1" ht="18" customHeight="1">
      <c r="A211" s="111"/>
      <c r="B211" s="111"/>
      <c r="C211" s="111"/>
      <c r="D211" s="111"/>
      <c r="E211" s="111"/>
      <c r="F211" s="111"/>
      <c r="G211" s="111"/>
      <c r="H211" s="111"/>
      <c r="I211" s="111"/>
      <c r="J211" s="111"/>
      <c r="K211" s="111"/>
      <c r="L211" s="111"/>
      <c r="M211" s="111"/>
      <c r="N211" s="111"/>
      <c r="O211" s="111"/>
      <c r="P211" s="111"/>
      <c r="Q211" s="111"/>
      <c r="R211" s="111"/>
      <c r="S211" s="111"/>
      <c r="T211" s="111"/>
      <c r="U211" s="113"/>
    </row>
    <row r="212" spans="1:21" s="114" customFormat="1" ht="18" customHeight="1">
      <c r="A212" s="111"/>
      <c r="B212" s="111"/>
      <c r="C212" s="111"/>
      <c r="D212" s="111"/>
      <c r="E212" s="111"/>
      <c r="F212" s="111"/>
      <c r="G212" s="111"/>
      <c r="H212" s="111"/>
      <c r="I212" s="111"/>
      <c r="J212" s="111"/>
      <c r="K212" s="111"/>
      <c r="L212" s="111"/>
      <c r="M212" s="111"/>
      <c r="N212" s="111"/>
      <c r="O212" s="111"/>
      <c r="P212" s="111"/>
      <c r="Q212" s="111"/>
      <c r="R212" s="111"/>
      <c r="S212" s="111"/>
      <c r="T212" s="111"/>
      <c r="U212" s="113"/>
    </row>
    <row r="213" spans="1:21" s="114" customFormat="1" ht="18" customHeight="1">
      <c r="A213" s="111"/>
      <c r="B213" s="111"/>
      <c r="C213" s="111"/>
      <c r="D213" s="111"/>
      <c r="E213" s="111"/>
      <c r="F213" s="111"/>
      <c r="G213" s="111"/>
      <c r="H213" s="111"/>
      <c r="I213" s="111"/>
      <c r="J213" s="111"/>
      <c r="K213" s="111"/>
      <c r="L213" s="111"/>
      <c r="M213" s="111"/>
      <c r="N213" s="111"/>
      <c r="O213" s="111"/>
      <c r="P213" s="111"/>
      <c r="Q213" s="111"/>
      <c r="R213" s="111"/>
      <c r="S213" s="111"/>
      <c r="T213" s="111"/>
      <c r="U213" s="113"/>
    </row>
    <row r="214" spans="1:21" s="114" customFormat="1" ht="18" customHeight="1">
      <c r="A214" s="111"/>
      <c r="B214" s="111"/>
      <c r="C214" s="111"/>
      <c r="D214" s="111"/>
      <c r="E214" s="111"/>
      <c r="F214" s="111"/>
      <c r="G214" s="111"/>
      <c r="H214" s="111"/>
      <c r="I214" s="111"/>
      <c r="J214" s="111"/>
      <c r="K214" s="111"/>
      <c r="L214" s="111"/>
      <c r="M214" s="111"/>
      <c r="N214" s="111"/>
      <c r="O214" s="111"/>
      <c r="P214" s="111"/>
      <c r="Q214" s="111"/>
      <c r="R214" s="111"/>
      <c r="S214" s="111"/>
      <c r="T214" s="111"/>
      <c r="U214" s="113"/>
    </row>
    <row r="215" spans="1:21" s="114" customFormat="1" ht="18" customHeight="1">
      <c r="A215" s="111"/>
      <c r="B215" s="111"/>
      <c r="C215" s="111"/>
      <c r="D215" s="111"/>
      <c r="E215" s="111"/>
      <c r="F215" s="111"/>
      <c r="G215" s="111"/>
      <c r="H215" s="111"/>
      <c r="I215" s="111"/>
      <c r="J215" s="111"/>
      <c r="K215" s="111"/>
      <c r="L215" s="111"/>
      <c r="M215" s="111"/>
      <c r="N215" s="111"/>
      <c r="O215" s="111"/>
      <c r="P215" s="111"/>
      <c r="Q215" s="111"/>
      <c r="R215" s="111"/>
      <c r="S215" s="111"/>
      <c r="T215" s="111"/>
      <c r="U215" s="113"/>
    </row>
    <row r="216" spans="1:21" s="114" customFormat="1" ht="18" customHeight="1">
      <c r="A216" s="111"/>
      <c r="B216" s="111"/>
      <c r="C216" s="111"/>
      <c r="D216" s="111"/>
      <c r="E216" s="111"/>
      <c r="F216" s="111"/>
      <c r="G216" s="111"/>
      <c r="H216" s="111"/>
      <c r="I216" s="111"/>
      <c r="J216" s="111"/>
      <c r="K216" s="111"/>
      <c r="L216" s="111"/>
      <c r="M216" s="111"/>
      <c r="N216" s="111"/>
      <c r="O216" s="111"/>
      <c r="P216" s="111"/>
      <c r="Q216" s="111"/>
      <c r="R216" s="111"/>
      <c r="S216" s="111"/>
      <c r="T216" s="111"/>
      <c r="U216" s="113"/>
    </row>
    <row r="217" spans="1:21" s="114" customFormat="1" ht="18" customHeight="1">
      <c r="A217" s="111"/>
      <c r="B217" s="111"/>
      <c r="C217" s="111"/>
      <c r="D217" s="111"/>
      <c r="E217" s="111"/>
      <c r="F217" s="111"/>
      <c r="G217" s="111"/>
      <c r="H217" s="111"/>
      <c r="I217" s="111"/>
      <c r="J217" s="111"/>
      <c r="K217" s="111"/>
      <c r="L217" s="111"/>
      <c r="M217" s="111"/>
      <c r="N217" s="111"/>
      <c r="O217" s="111"/>
      <c r="P217" s="111"/>
      <c r="Q217" s="111"/>
      <c r="R217" s="111"/>
      <c r="S217" s="111"/>
      <c r="T217" s="111"/>
      <c r="U217" s="113"/>
    </row>
    <row r="218" spans="1:21" s="114" customFormat="1" ht="18" customHeight="1">
      <c r="A218" s="111"/>
      <c r="B218" s="111"/>
      <c r="C218" s="111"/>
      <c r="D218" s="111"/>
      <c r="E218" s="111"/>
      <c r="F218" s="111"/>
      <c r="G218" s="111"/>
      <c r="H218" s="111"/>
      <c r="I218" s="111"/>
      <c r="J218" s="111"/>
      <c r="K218" s="111"/>
      <c r="L218" s="111"/>
      <c r="M218" s="111"/>
      <c r="N218" s="111"/>
      <c r="O218" s="111"/>
      <c r="P218" s="111"/>
      <c r="Q218" s="111"/>
      <c r="R218" s="111"/>
      <c r="S218" s="111"/>
      <c r="T218" s="111"/>
      <c r="U218" s="113"/>
    </row>
    <row r="219" spans="1:21" s="114" customFormat="1" ht="18" customHeight="1">
      <c r="A219" s="111"/>
      <c r="B219" s="111"/>
      <c r="C219" s="111"/>
      <c r="D219" s="111"/>
      <c r="E219" s="111"/>
      <c r="F219" s="111"/>
      <c r="G219" s="111"/>
      <c r="H219" s="111"/>
      <c r="I219" s="111"/>
      <c r="J219" s="111"/>
      <c r="K219" s="111"/>
      <c r="L219" s="111"/>
      <c r="M219" s="111"/>
      <c r="N219" s="111"/>
      <c r="O219" s="111"/>
      <c r="P219" s="111"/>
      <c r="Q219" s="111"/>
      <c r="R219" s="111"/>
      <c r="S219" s="111"/>
      <c r="T219" s="111"/>
      <c r="U219" s="113"/>
    </row>
    <row r="220" spans="1:21" s="114" customFormat="1" ht="18" customHeight="1">
      <c r="A220" s="111"/>
      <c r="B220" s="111"/>
      <c r="C220" s="111"/>
      <c r="D220" s="111"/>
      <c r="E220" s="111"/>
      <c r="F220" s="111"/>
      <c r="G220" s="111"/>
      <c r="H220" s="111"/>
      <c r="I220" s="111"/>
      <c r="J220" s="111"/>
      <c r="K220" s="111"/>
      <c r="L220" s="111"/>
      <c r="M220" s="111"/>
      <c r="N220" s="111"/>
      <c r="O220" s="111"/>
      <c r="P220" s="111"/>
      <c r="Q220" s="111"/>
      <c r="R220" s="111"/>
      <c r="S220" s="111"/>
      <c r="T220" s="111"/>
      <c r="U220" s="113"/>
    </row>
    <row r="221" spans="1:21" s="114" customFormat="1" ht="18" customHeight="1">
      <c r="A221" s="111"/>
      <c r="B221" s="111"/>
      <c r="C221" s="111"/>
      <c r="D221" s="111"/>
      <c r="E221" s="111"/>
      <c r="F221" s="111"/>
      <c r="G221" s="111"/>
      <c r="H221" s="111"/>
      <c r="I221" s="111"/>
      <c r="J221" s="111"/>
      <c r="K221" s="111"/>
      <c r="L221" s="111"/>
      <c r="M221" s="111"/>
      <c r="N221" s="111"/>
      <c r="O221" s="111"/>
      <c r="P221" s="111"/>
      <c r="Q221" s="111"/>
      <c r="R221" s="111"/>
      <c r="S221" s="111"/>
      <c r="T221" s="111"/>
      <c r="U221" s="113"/>
    </row>
    <row r="222" spans="1:21" s="114" customFormat="1" ht="18" customHeight="1">
      <c r="A222" s="111"/>
      <c r="B222" s="111"/>
      <c r="C222" s="111"/>
      <c r="D222" s="111"/>
      <c r="E222" s="111"/>
      <c r="F222" s="111"/>
      <c r="G222" s="111"/>
      <c r="H222" s="111"/>
      <c r="I222" s="111"/>
      <c r="J222" s="111"/>
      <c r="K222" s="111"/>
      <c r="L222" s="111"/>
      <c r="M222" s="111"/>
      <c r="N222" s="111"/>
      <c r="O222" s="111"/>
      <c r="P222" s="111"/>
      <c r="Q222" s="111"/>
      <c r="R222" s="111"/>
      <c r="S222" s="111"/>
      <c r="T222" s="111"/>
      <c r="U222" s="113"/>
    </row>
    <row r="223" spans="1:21" s="114" customFormat="1" ht="18" customHeight="1">
      <c r="A223" s="111"/>
      <c r="B223" s="111"/>
      <c r="C223" s="111"/>
      <c r="D223" s="111"/>
      <c r="E223" s="111"/>
      <c r="F223" s="111"/>
      <c r="G223" s="111"/>
      <c r="H223" s="111"/>
      <c r="I223" s="111"/>
      <c r="J223" s="111"/>
      <c r="K223" s="111"/>
      <c r="L223" s="111"/>
      <c r="M223" s="111"/>
      <c r="N223" s="111"/>
      <c r="O223" s="111"/>
      <c r="P223" s="111"/>
      <c r="Q223" s="111"/>
      <c r="R223" s="111"/>
      <c r="S223" s="111"/>
      <c r="T223" s="111"/>
      <c r="U223" s="113"/>
    </row>
    <row r="224" spans="1:21" s="114" customFormat="1" ht="18" customHeight="1">
      <c r="A224" s="111"/>
      <c r="B224" s="111"/>
      <c r="C224" s="111"/>
      <c r="D224" s="111"/>
      <c r="E224" s="111"/>
      <c r="F224" s="111"/>
      <c r="G224" s="111"/>
      <c r="H224" s="111"/>
      <c r="I224" s="111"/>
      <c r="J224" s="111"/>
      <c r="K224" s="111"/>
      <c r="L224" s="111"/>
      <c r="M224" s="111"/>
      <c r="N224" s="111"/>
      <c r="O224" s="111"/>
      <c r="P224" s="111"/>
      <c r="Q224" s="111"/>
      <c r="R224" s="111"/>
      <c r="S224" s="111"/>
      <c r="T224" s="111"/>
      <c r="U224" s="113"/>
    </row>
    <row r="225" spans="1:21" s="114" customFormat="1" ht="18" customHeight="1">
      <c r="A225" s="111"/>
      <c r="B225" s="111"/>
      <c r="C225" s="111"/>
      <c r="D225" s="111"/>
      <c r="E225" s="111"/>
      <c r="F225" s="111"/>
      <c r="G225" s="111"/>
      <c r="H225" s="111"/>
      <c r="I225" s="111"/>
      <c r="J225" s="111"/>
      <c r="K225" s="111"/>
      <c r="L225" s="111"/>
      <c r="M225" s="111"/>
      <c r="N225" s="111"/>
      <c r="O225" s="111"/>
      <c r="P225" s="111"/>
      <c r="Q225" s="111"/>
      <c r="R225" s="111"/>
      <c r="S225" s="111"/>
      <c r="T225" s="111"/>
      <c r="U225" s="113"/>
    </row>
    <row r="226" spans="1:21" s="114" customFormat="1" ht="18" customHeight="1">
      <c r="A226" s="111"/>
      <c r="B226" s="111"/>
      <c r="C226" s="111"/>
      <c r="D226" s="111"/>
      <c r="E226" s="111"/>
      <c r="F226" s="111"/>
      <c r="G226" s="111"/>
      <c r="H226" s="111"/>
      <c r="I226" s="111"/>
      <c r="J226" s="111"/>
      <c r="K226" s="111"/>
      <c r="L226" s="111"/>
      <c r="M226" s="111"/>
      <c r="N226" s="111"/>
      <c r="O226" s="111"/>
      <c r="P226" s="111"/>
      <c r="Q226" s="111"/>
      <c r="R226" s="111"/>
      <c r="S226" s="111"/>
      <c r="T226" s="111"/>
      <c r="U226" s="113"/>
    </row>
    <row r="227" spans="1:21" s="114" customFormat="1" ht="18" customHeight="1">
      <c r="A227" s="111"/>
      <c r="B227" s="111"/>
      <c r="C227" s="111"/>
      <c r="D227" s="111"/>
      <c r="E227" s="111"/>
      <c r="F227" s="111"/>
      <c r="G227" s="111"/>
      <c r="H227" s="111"/>
      <c r="I227" s="111"/>
      <c r="J227" s="111"/>
      <c r="K227" s="111"/>
      <c r="L227" s="111"/>
      <c r="M227" s="111"/>
      <c r="N227" s="111"/>
      <c r="O227" s="111"/>
      <c r="P227" s="111"/>
      <c r="Q227" s="111"/>
      <c r="R227" s="111"/>
      <c r="S227" s="111"/>
      <c r="T227" s="111"/>
      <c r="U227" s="113"/>
    </row>
    <row r="228" spans="1:21" s="114" customFormat="1" ht="18" customHeight="1">
      <c r="A228" s="111"/>
      <c r="B228" s="111"/>
      <c r="C228" s="111"/>
      <c r="D228" s="111"/>
      <c r="E228" s="111"/>
      <c r="F228" s="111"/>
      <c r="G228" s="111"/>
      <c r="H228" s="111"/>
      <c r="I228" s="111"/>
      <c r="J228" s="111"/>
      <c r="K228" s="111"/>
      <c r="L228" s="111"/>
      <c r="M228" s="111"/>
      <c r="N228" s="111"/>
      <c r="O228" s="111"/>
      <c r="P228" s="111"/>
      <c r="Q228" s="111"/>
      <c r="R228" s="111"/>
      <c r="S228" s="111"/>
      <c r="T228" s="111"/>
      <c r="U228" s="113"/>
    </row>
    <row r="229" spans="1:21" s="114" customFormat="1" ht="18" customHeight="1">
      <c r="A229" s="111"/>
      <c r="B229" s="111"/>
      <c r="C229" s="111"/>
      <c r="D229" s="111"/>
      <c r="E229" s="111"/>
      <c r="F229" s="111"/>
      <c r="G229" s="111"/>
      <c r="H229" s="111"/>
      <c r="I229" s="111"/>
      <c r="J229" s="111"/>
      <c r="K229" s="111"/>
      <c r="L229" s="111"/>
      <c r="M229" s="111"/>
      <c r="N229" s="111"/>
      <c r="O229" s="111"/>
      <c r="P229" s="111"/>
      <c r="Q229" s="111"/>
      <c r="R229" s="111"/>
      <c r="S229" s="111"/>
      <c r="T229" s="111"/>
      <c r="U229" s="113"/>
    </row>
    <row r="230" spans="1:21" s="114" customFormat="1" ht="18" customHeight="1">
      <c r="A230" s="111"/>
      <c r="B230" s="111"/>
      <c r="C230" s="111"/>
      <c r="D230" s="111"/>
      <c r="E230" s="111"/>
      <c r="F230" s="111"/>
      <c r="G230" s="111"/>
      <c r="H230" s="111"/>
      <c r="I230" s="111"/>
      <c r="J230" s="111"/>
      <c r="K230" s="111"/>
      <c r="L230" s="111"/>
      <c r="M230" s="111"/>
      <c r="N230" s="111"/>
      <c r="O230" s="111"/>
      <c r="P230" s="111"/>
      <c r="Q230" s="111"/>
      <c r="R230" s="111"/>
      <c r="S230" s="111"/>
      <c r="T230" s="111"/>
      <c r="U230" s="113"/>
    </row>
    <row r="231" spans="1:21" s="114" customFormat="1" ht="18" customHeight="1">
      <c r="A231" s="111"/>
      <c r="B231" s="111"/>
      <c r="C231" s="111"/>
      <c r="D231" s="111"/>
      <c r="E231" s="111"/>
      <c r="F231" s="111"/>
      <c r="G231" s="111"/>
      <c r="H231" s="111"/>
      <c r="I231" s="111"/>
      <c r="J231" s="111"/>
      <c r="K231" s="111"/>
      <c r="L231" s="111"/>
      <c r="M231" s="111"/>
      <c r="N231" s="111"/>
      <c r="O231" s="111"/>
      <c r="P231" s="111"/>
      <c r="Q231" s="111"/>
      <c r="R231" s="111"/>
      <c r="S231" s="111"/>
      <c r="T231" s="111"/>
      <c r="U231" s="113"/>
    </row>
    <row r="232" spans="1:21" s="114" customFormat="1" ht="18" customHeight="1">
      <c r="A232" s="111"/>
      <c r="B232" s="111"/>
      <c r="C232" s="111"/>
      <c r="D232" s="111"/>
      <c r="E232" s="111"/>
      <c r="F232" s="111"/>
      <c r="G232" s="111"/>
      <c r="H232" s="111"/>
      <c r="I232" s="111"/>
      <c r="J232" s="111"/>
      <c r="K232" s="111"/>
      <c r="L232" s="111"/>
      <c r="M232" s="111"/>
      <c r="N232" s="111"/>
      <c r="O232" s="111"/>
      <c r="P232" s="111"/>
      <c r="Q232" s="111"/>
      <c r="R232" s="111"/>
      <c r="S232" s="111"/>
      <c r="T232" s="111"/>
      <c r="U232" s="113"/>
    </row>
    <row r="233" spans="1:21" s="114" customFormat="1" ht="18" customHeight="1">
      <c r="A233" s="111"/>
      <c r="B233" s="111"/>
      <c r="C233" s="111"/>
      <c r="D233" s="111"/>
      <c r="E233" s="111"/>
      <c r="F233" s="111"/>
      <c r="G233" s="111"/>
      <c r="H233" s="111"/>
      <c r="I233" s="111"/>
      <c r="J233" s="111"/>
      <c r="K233" s="111"/>
      <c r="L233" s="111"/>
      <c r="M233" s="111"/>
      <c r="N233" s="111"/>
      <c r="O233" s="111"/>
      <c r="P233" s="111"/>
      <c r="Q233" s="111"/>
      <c r="R233" s="111"/>
      <c r="S233" s="111"/>
      <c r="T233" s="111"/>
      <c r="U233" s="113"/>
    </row>
    <row r="234" spans="1:21" s="114" customFormat="1" ht="18" customHeight="1">
      <c r="A234" s="111"/>
      <c r="B234" s="111"/>
      <c r="C234" s="111"/>
      <c r="D234" s="111"/>
      <c r="E234" s="111"/>
      <c r="F234" s="111"/>
      <c r="G234" s="111"/>
      <c r="H234" s="111"/>
      <c r="I234" s="111"/>
      <c r="J234" s="111"/>
      <c r="K234" s="111"/>
      <c r="L234" s="111"/>
      <c r="M234" s="111"/>
      <c r="N234" s="111"/>
      <c r="O234" s="111"/>
      <c r="P234" s="111"/>
      <c r="Q234" s="111"/>
      <c r="R234" s="111"/>
      <c r="S234" s="111"/>
      <c r="T234" s="111"/>
      <c r="U234" s="113"/>
    </row>
    <row r="235" spans="1:21" s="114" customFormat="1" ht="18" customHeight="1">
      <c r="A235" s="111"/>
      <c r="B235" s="111"/>
      <c r="C235" s="111"/>
      <c r="D235" s="111"/>
      <c r="E235" s="111"/>
      <c r="F235" s="111"/>
      <c r="G235" s="111"/>
      <c r="H235" s="111"/>
      <c r="I235" s="111"/>
      <c r="J235" s="111"/>
      <c r="K235" s="111"/>
      <c r="L235" s="111"/>
      <c r="M235" s="111"/>
      <c r="N235" s="111"/>
      <c r="O235" s="111"/>
      <c r="P235" s="111"/>
      <c r="Q235" s="111"/>
      <c r="R235" s="111"/>
      <c r="S235" s="111"/>
      <c r="T235" s="111"/>
      <c r="U235" s="113"/>
    </row>
    <row r="236" spans="1:21" s="114" customFormat="1" ht="18" customHeight="1">
      <c r="A236" s="111"/>
      <c r="B236" s="111"/>
      <c r="C236" s="111"/>
      <c r="D236" s="111"/>
      <c r="E236" s="111"/>
      <c r="F236" s="111"/>
      <c r="G236" s="111"/>
      <c r="H236" s="111"/>
      <c r="I236" s="111"/>
      <c r="J236" s="111"/>
      <c r="K236" s="111"/>
      <c r="L236" s="111"/>
      <c r="M236" s="111"/>
      <c r="N236" s="111"/>
      <c r="O236" s="111"/>
      <c r="P236" s="111"/>
      <c r="Q236" s="111"/>
      <c r="R236" s="111"/>
      <c r="S236" s="111"/>
      <c r="T236" s="111"/>
      <c r="U236" s="113"/>
    </row>
    <row r="237" spans="1:21" s="114" customFormat="1" ht="18" customHeight="1">
      <c r="A237" s="111"/>
      <c r="B237" s="111"/>
      <c r="C237" s="111"/>
      <c r="D237" s="111"/>
      <c r="E237" s="111"/>
      <c r="F237" s="111"/>
      <c r="G237" s="111"/>
      <c r="H237" s="111"/>
      <c r="I237" s="111"/>
      <c r="J237" s="111"/>
      <c r="K237" s="111"/>
      <c r="L237" s="111"/>
      <c r="M237" s="111"/>
      <c r="N237" s="111"/>
      <c r="O237" s="111"/>
      <c r="P237" s="111"/>
      <c r="Q237" s="111"/>
      <c r="R237" s="111"/>
      <c r="S237" s="111"/>
      <c r="T237" s="111"/>
      <c r="U237" s="113"/>
    </row>
    <row r="238" spans="1:21" s="114" customFormat="1" ht="18" customHeight="1">
      <c r="A238" s="111"/>
      <c r="B238" s="111"/>
      <c r="C238" s="111"/>
      <c r="D238" s="111"/>
      <c r="E238" s="111"/>
      <c r="F238" s="111"/>
      <c r="G238" s="111"/>
      <c r="H238" s="111"/>
      <c r="I238" s="111"/>
      <c r="J238" s="111"/>
      <c r="K238" s="111"/>
      <c r="L238" s="111"/>
      <c r="M238" s="111"/>
      <c r="N238" s="111"/>
      <c r="O238" s="111"/>
      <c r="P238" s="111"/>
      <c r="Q238" s="111"/>
      <c r="R238" s="111"/>
      <c r="S238" s="111"/>
      <c r="T238" s="111"/>
      <c r="U238" s="113"/>
    </row>
    <row r="239" spans="1:21" s="114" customFormat="1" ht="18" customHeight="1">
      <c r="A239" s="111"/>
      <c r="B239" s="111"/>
      <c r="C239" s="111"/>
      <c r="D239" s="111"/>
      <c r="E239" s="111"/>
      <c r="F239" s="111"/>
      <c r="G239" s="111"/>
      <c r="H239" s="111"/>
      <c r="I239" s="111"/>
      <c r="J239" s="111"/>
      <c r="K239" s="111"/>
      <c r="L239" s="111"/>
      <c r="M239" s="111"/>
      <c r="N239" s="111"/>
      <c r="O239" s="111"/>
      <c r="P239" s="111"/>
      <c r="Q239" s="111"/>
      <c r="R239" s="111"/>
      <c r="S239" s="111"/>
      <c r="T239" s="111"/>
      <c r="U239" s="113"/>
    </row>
    <row r="240" spans="1:21" s="114" customFormat="1" ht="18" customHeight="1">
      <c r="A240" s="111"/>
      <c r="B240" s="111"/>
      <c r="C240" s="111"/>
      <c r="D240" s="111"/>
      <c r="E240" s="111"/>
      <c r="F240" s="111"/>
      <c r="G240" s="111"/>
      <c r="H240" s="111"/>
      <c r="I240" s="111"/>
      <c r="J240" s="111"/>
      <c r="K240" s="111"/>
      <c r="L240" s="111"/>
      <c r="M240" s="111"/>
      <c r="N240" s="111"/>
      <c r="O240" s="111"/>
      <c r="P240" s="111"/>
      <c r="Q240" s="111"/>
      <c r="R240" s="111"/>
      <c r="S240" s="111"/>
      <c r="T240" s="111"/>
      <c r="U240" s="113"/>
    </row>
    <row r="241" spans="1:21" s="114" customFormat="1" ht="18" customHeight="1">
      <c r="A241" s="111"/>
      <c r="B241" s="111"/>
      <c r="C241" s="111"/>
      <c r="D241" s="111"/>
      <c r="E241" s="111"/>
      <c r="F241" s="111"/>
      <c r="G241" s="111"/>
      <c r="H241" s="111"/>
      <c r="I241" s="111"/>
      <c r="J241" s="111"/>
      <c r="K241" s="111"/>
      <c r="L241" s="111"/>
      <c r="M241" s="111"/>
      <c r="N241" s="111"/>
      <c r="O241" s="111"/>
      <c r="P241" s="111"/>
      <c r="Q241" s="111"/>
      <c r="R241" s="111"/>
      <c r="S241" s="111"/>
      <c r="T241" s="111"/>
      <c r="U241" s="113"/>
    </row>
    <row r="242" spans="1:21" s="114" customFormat="1" ht="18" customHeight="1">
      <c r="A242" s="111"/>
      <c r="B242" s="111"/>
      <c r="C242" s="111"/>
      <c r="D242" s="111"/>
      <c r="E242" s="111"/>
      <c r="F242" s="111"/>
      <c r="G242" s="111"/>
      <c r="H242" s="111"/>
      <c r="I242" s="111"/>
      <c r="J242" s="111"/>
      <c r="K242" s="111"/>
      <c r="L242" s="111"/>
      <c r="M242" s="111"/>
      <c r="N242" s="111"/>
      <c r="O242" s="111"/>
      <c r="P242" s="111"/>
      <c r="Q242" s="111"/>
      <c r="R242" s="111"/>
      <c r="S242" s="111"/>
      <c r="T242" s="111"/>
      <c r="U242" s="113"/>
    </row>
    <row r="243" spans="1:21" s="114" customFormat="1" ht="18" customHeight="1">
      <c r="A243" s="111"/>
      <c r="B243" s="111"/>
      <c r="C243" s="111"/>
      <c r="D243" s="111"/>
      <c r="E243" s="111"/>
      <c r="F243" s="111"/>
      <c r="G243" s="111"/>
      <c r="H243" s="111"/>
      <c r="I243" s="111"/>
      <c r="J243" s="111"/>
      <c r="K243" s="111"/>
      <c r="L243" s="111"/>
      <c r="M243" s="111"/>
      <c r="N243" s="111"/>
      <c r="O243" s="111"/>
      <c r="P243" s="111"/>
      <c r="Q243" s="111"/>
      <c r="R243" s="111"/>
      <c r="S243" s="111"/>
      <c r="T243" s="111"/>
      <c r="U243" s="113"/>
    </row>
    <row r="244" spans="1:21" s="114" customFormat="1" ht="18" customHeight="1">
      <c r="A244" s="111"/>
      <c r="B244" s="111"/>
      <c r="C244" s="111"/>
      <c r="D244" s="111"/>
      <c r="E244" s="111"/>
      <c r="F244" s="111"/>
      <c r="G244" s="111"/>
      <c r="H244" s="111"/>
      <c r="I244" s="111"/>
      <c r="J244" s="111"/>
      <c r="K244" s="111"/>
      <c r="L244" s="111"/>
      <c r="M244" s="111"/>
      <c r="N244" s="111"/>
      <c r="O244" s="111"/>
      <c r="P244" s="111"/>
      <c r="Q244" s="111"/>
      <c r="R244" s="111"/>
      <c r="S244" s="111"/>
      <c r="T244" s="111"/>
      <c r="U244" s="113"/>
    </row>
    <row r="245" spans="1:21" s="114" customFormat="1" ht="18" customHeight="1">
      <c r="A245" s="111"/>
      <c r="B245" s="111"/>
      <c r="C245" s="111"/>
      <c r="D245" s="111"/>
      <c r="E245" s="111"/>
      <c r="F245" s="111"/>
      <c r="G245" s="111"/>
      <c r="H245" s="111"/>
      <c r="I245" s="111"/>
      <c r="J245" s="111"/>
      <c r="K245" s="111"/>
      <c r="L245" s="111"/>
      <c r="M245" s="111"/>
      <c r="N245" s="111"/>
      <c r="O245" s="111"/>
      <c r="P245" s="111"/>
      <c r="Q245" s="111"/>
      <c r="R245" s="111"/>
      <c r="S245" s="111"/>
      <c r="T245" s="111"/>
      <c r="U245" s="113"/>
    </row>
    <row r="246" spans="1:21" s="114" customFormat="1" ht="18" customHeight="1">
      <c r="A246" s="111"/>
      <c r="B246" s="111"/>
      <c r="C246" s="111"/>
      <c r="D246" s="111"/>
      <c r="E246" s="111"/>
      <c r="F246" s="111"/>
      <c r="G246" s="111"/>
      <c r="H246" s="111"/>
      <c r="I246" s="111"/>
      <c r="J246" s="111"/>
      <c r="K246" s="111"/>
      <c r="L246" s="111"/>
      <c r="M246" s="111"/>
      <c r="N246" s="111"/>
      <c r="O246" s="111"/>
      <c r="P246" s="111"/>
      <c r="Q246" s="111"/>
      <c r="R246" s="111"/>
      <c r="S246" s="111"/>
      <c r="T246" s="111"/>
      <c r="U246" s="113"/>
    </row>
    <row r="247" spans="1:21" s="114" customFormat="1" ht="18" customHeight="1">
      <c r="A247" s="111"/>
      <c r="B247" s="111"/>
      <c r="C247" s="111"/>
      <c r="D247" s="111"/>
      <c r="E247" s="111"/>
      <c r="F247" s="111"/>
      <c r="G247" s="111"/>
      <c r="H247" s="111"/>
      <c r="I247" s="111"/>
      <c r="J247" s="111"/>
      <c r="K247" s="111"/>
      <c r="L247" s="111"/>
      <c r="M247" s="111"/>
      <c r="N247" s="111"/>
      <c r="O247" s="111"/>
      <c r="P247" s="111"/>
      <c r="Q247" s="111"/>
      <c r="R247" s="111"/>
      <c r="S247" s="111"/>
      <c r="T247" s="111"/>
      <c r="U247" s="113"/>
    </row>
    <row r="248" spans="1:21" s="114" customFormat="1" ht="18" customHeight="1">
      <c r="A248" s="111"/>
      <c r="B248" s="111"/>
      <c r="C248" s="111"/>
      <c r="D248" s="111"/>
      <c r="E248" s="111"/>
      <c r="F248" s="111"/>
      <c r="G248" s="111"/>
      <c r="H248" s="111"/>
      <c r="I248" s="111"/>
      <c r="J248" s="111"/>
      <c r="K248" s="111"/>
      <c r="L248" s="111"/>
      <c r="M248" s="111"/>
      <c r="N248" s="111"/>
      <c r="O248" s="111"/>
      <c r="P248" s="111"/>
      <c r="Q248" s="111"/>
      <c r="R248" s="111"/>
      <c r="S248" s="111"/>
      <c r="T248" s="111"/>
      <c r="U248" s="113"/>
    </row>
    <row r="249" spans="1:21" s="114" customFormat="1" ht="18" customHeight="1">
      <c r="A249" s="111"/>
      <c r="B249" s="111"/>
      <c r="C249" s="111"/>
      <c r="D249" s="111"/>
      <c r="E249" s="111"/>
      <c r="F249" s="111"/>
      <c r="G249" s="111"/>
      <c r="H249" s="111"/>
      <c r="I249" s="111"/>
      <c r="J249" s="111"/>
      <c r="K249" s="111"/>
      <c r="L249" s="111"/>
      <c r="M249" s="111"/>
      <c r="N249" s="111"/>
      <c r="O249" s="111"/>
      <c r="P249" s="111"/>
      <c r="Q249" s="111"/>
      <c r="R249" s="111"/>
      <c r="S249" s="111"/>
      <c r="T249" s="111"/>
      <c r="U249" s="113"/>
    </row>
    <row r="250" spans="1:21" s="114" customFormat="1" ht="18" customHeight="1">
      <c r="A250" s="111"/>
      <c r="B250" s="111"/>
      <c r="C250" s="111"/>
      <c r="D250" s="111"/>
      <c r="E250" s="111"/>
      <c r="F250" s="111"/>
      <c r="G250" s="111"/>
      <c r="H250" s="111"/>
      <c r="I250" s="111"/>
      <c r="J250" s="111"/>
      <c r="K250" s="111"/>
      <c r="L250" s="111"/>
      <c r="M250" s="111"/>
      <c r="N250" s="111"/>
      <c r="O250" s="111"/>
      <c r="P250" s="111"/>
      <c r="Q250" s="111"/>
      <c r="R250" s="111"/>
      <c r="S250" s="111"/>
      <c r="T250" s="111"/>
      <c r="U250" s="113"/>
    </row>
    <row r="251" spans="1:21" s="114" customFormat="1" ht="18" customHeight="1">
      <c r="A251" s="111"/>
      <c r="B251" s="111"/>
      <c r="C251" s="111"/>
      <c r="D251" s="111"/>
      <c r="E251" s="111"/>
      <c r="F251" s="111"/>
      <c r="G251" s="111"/>
      <c r="H251" s="111"/>
      <c r="I251" s="111"/>
      <c r="J251" s="111"/>
      <c r="K251" s="111"/>
      <c r="L251" s="111"/>
      <c r="M251" s="111"/>
      <c r="N251" s="111"/>
      <c r="O251" s="111"/>
      <c r="P251" s="111"/>
      <c r="Q251" s="111"/>
      <c r="R251" s="111"/>
      <c r="S251" s="111"/>
      <c r="T251" s="111"/>
      <c r="U251" s="113"/>
    </row>
    <row r="252" spans="1:21" s="114" customFormat="1" ht="18" customHeight="1">
      <c r="A252" s="111"/>
      <c r="B252" s="111"/>
      <c r="C252" s="111"/>
      <c r="D252" s="111"/>
      <c r="E252" s="111"/>
      <c r="F252" s="111"/>
      <c r="G252" s="111"/>
      <c r="H252" s="111"/>
      <c r="I252" s="111"/>
      <c r="J252" s="111"/>
      <c r="K252" s="111"/>
      <c r="L252" s="111"/>
      <c r="M252" s="111"/>
      <c r="N252" s="111"/>
      <c r="O252" s="111"/>
      <c r="P252" s="111"/>
      <c r="Q252" s="111"/>
      <c r="R252" s="111"/>
      <c r="S252" s="111"/>
      <c r="T252" s="111"/>
      <c r="U252" s="113"/>
    </row>
    <row r="253" spans="1:21" s="114" customFormat="1" ht="18" customHeight="1">
      <c r="A253" s="111"/>
      <c r="B253" s="111"/>
      <c r="C253" s="111"/>
      <c r="D253" s="111"/>
      <c r="E253" s="111"/>
      <c r="F253" s="111"/>
      <c r="G253" s="111"/>
      <c r="H253" s="111"/>
      <c r="I253" s="111"/>
      <c r="J253" s="111"/>
      <c r="K253" s="111"/>
      <c r="L253" s="111"/>
      <c r="M253" s="111"/>
      <c r="N253" s="111"/>
      <c r="O253" s="111"/>
      <c r="P253" s="111"/>
      <c r="Q253" s="111"/>
      <c r="R253" s="111"/>
      <c r="S253" s="111"/>
      <c r="T253" s="111"/>
      <c r="U253" s="113"/>
    </row>
    <row r="254" spans="1:21" s="114" customFormat="1" ht="18" customHeight="1">
      <c r="A254" s="111"/>
      <c r="B254" s="111"/>
      <c r="C254" s="111"/>
      <c r="D254" s="111"/>
      <c r="E254" s="111"/>
      <c r="F254" s="111"/>
      <c r="G254" s="111"/>
      <c r="H254" s="111"/>
      <c r="I254" s="111"/>
      <c r="J254" s="111"/>
      <c r="K254" s="111"/>
      <c r="L254" s="111"/>
      <c r="M254" s="111"/>
      <c r="N254" s="111"/>
      <c r="O254" s="111"/>
      <c r="P254" s="111"/>
      <c r="Q254" s="111"/>
      <c r="R254" s="111"/>
      <c r="S254" s="111"/>
      <c r="T254" s="111"/>
      <c r="U254" s="113"/>
    </row>
    <row r="255" spans="1:21" s="114" customFormat="1" ht="18" customHeight="1">
      <c r="A255" s="111"/>
      <c r="B255" s="111"/>
      <c r="C255" s="111"/>
      <c r="D255" s="111"/>
      <c r="E255" s="111"/>
      <c r="F255" s="111"/>
      <c r="G255" s="111"/>
      <c r="H255" s="111"/>
      <c r="I255" s="111"/>
      <c r="J255" s="111"/>
      <c r="K255" s="111"/>
      <c r="L255" s="111"/>
      <c r="M255" s="111"/>
      <c r="N255" s="111"/>
      <c r="O255" s="111"/>
      <c r="P255" s="111"/>
      <c r="Q255" s="111"/>
      <c r="R255" s="111"/>
      <c r="S255" s="111"/>
      <c r="T255" s="111"/>
      <c r="U255" s="113"/>
    </row>
    <row r="256" spans="1:21" s="114" customFormat="1" ht="18" customHeight="1">
      <c r="A256" s="111"/>
      <c r="B256" s="111"/>
      <c r="C256" s="111"/>
      <c r="D256" s="111"/>
      <c r="E256" s="111"/>
      <c r="F256" s="111"/>
      <c r="G256" s="111"/>
      <c r="H256" s="111"/>
      <c r="I256" s="111"/>
      <c r="J256" s="111"/>
      <c r="K256" s="111"/>
      <c r="L256" s="111"/>
      <c r="M256" s="111"/>
      <c r="N256" s="111"/>
      <c r="O256" s="111"/>
      <c r="P256" s="111"/>
      <c r="Q256" s="111"/>
      <c r="R256" s="111"/>
      <c r="S256" s="111"/>
      <c r="T256" s="111"/>
      <c r="U256" s="113"/>
    </row>
    <row r="257" spans="1:21" s="114" customFormat="1" ht="18" customHeight="1">
      <c r="A257" s="111"/>
      <c r="B257" s="111"/>
      <c r="C257" s="111"/>
      <c r="D257" s="111"/>
      <c r="E257" s="111"/>
      <c r="F257" s="111"/>
      <c r="G257" s="111"/>
      <c r="H257" s="111"/>
      <c r="I257" s="111"/>
      <c r="J257" s="111"/>
      <c r="K257" s="111"/>
      <c r="L257" s="111"/>
      <c r="M257" s="111"/>
      <c r="N257" s="111"/>
      <c r="O257" s="111"/>
      <c r="P257" s="111"/>
      <c r="Q257" s="111"/>
      <c r="R257" s="111"/>
      <c r="S257" s="111"/>
      <c r="T257" s="111"/>
      <c r="U257" s="113"/>
    </row>
    <row r="258" spans="1:21" s="114" customFormat="1" ht="18" customHeight="1">
      <c r="A258" s="111"/>
      <c r="B258" s="111"/>
      <c r="C258" s="111"/>
      <c r="D258" s="111"/>
      <c r="E258" s="111"/>
      <c r="F258" s="111"/>
      <c r="G258" s="111"/>
      <c r="H258" s="111"/>
      <c r="I258" s="111"/>
      <c r="J258" s="111"/>
      <c r="K258" s="111"/>
      <c r="L258" s="111"/>
      <c r="M258" s="111"/>
      <c r="N258" s="111"/>
      <c r="O258" s="111"/>
      <c r="P258" s="111"/>
      <c r="Q258" s="111"/>
      <c r="R258" s="111"/>
      <c r="S258" s="111"/>
      <c r="T258" s="111"/>
      <c r="U258" s="113"/>
    </row>
    <row r="259" spans="1:21" s="114" customFormat="1" ht="18" customHeight="1">
      <c r="A259" s="111"/>
      <c r="B259" s="111"/>
      <c r="C259" s="111"/>
      <c r="D259" s="111"/>
      <c r="E259" s="111"/>
      <c r="F259" s="111"/>
      <c r="G259" s="111"/>
      <c r="H259" s="111"/>
      <c r="I259" s="111"/>
      <c r="J259" s="111"/>
      <c r="K259" s="111"/>
      <c r="L259" s="111"/>
      <c r="M259" s="111"/>
      <c r="N259" s="111"/>
      <c r="O259" s="111"/>
      <c r="P259" s="111"/>
      <c r="Q259" s="111"/>
      <c r="R259" s="111"/>
      <c r="S259" s="111"/>
      <c r="T259" s="111"/>
      <c r="U259" s="113"/>
    </row>
    <row r="260" spans="1:21" s="114" customFormat="1" ht="18" customHeight="1">
      <c r="A260" s="111"/>
      <c r="B260" s="111"/>
      <c r="C260" s="111"/>
      <c r="D260" s="111"/>
      <c r="E260" s="111"/>
      <c r="F260" s="111"/>
      <c r="G260" s="111"/>
      <c r="H260" s="111"/>
      <c r="I260" s="111"/>
      <c r="J260" s="111"/>
      <c r="K260" s="111"/>
      <c r="L260" s="111"/>
      <c r="M260" s="111"/>
      <c r="N260" s="111"/>
      <c r="O260" s="111"/>
      <c r="P260" s="111"/>
      <c r="Q260" s="111"/>
      <c r="R260" s="111"/>
      <c r="S260" s="111"/>
      <c r="T260" s="111"/>
      <c r="U260" s="113"/>
    </row>
    <row r="261" spans="1:21" s="114" customFormat="1" ht="18" customHeight="1">
      <c r="A261" s="111"/>
      <c r="B261" s="111"/>
      <c r="C261" s="111"/>
      <c r="D261" s="111"/>
      <c r="E261" s="111"/>
      <c r="F261" s="111"/>
      <c r="G261" s="111"/>
      <c r="H261" s="111"/>
      <c r="I261" s="111"/>
      <c r="J261" s="111"/>
      <c r="K261" s="111"/>
      <c r="L261" s="111"/>
      <c r="M261" s="111"/>
      <c r="N261" s="111"/>
      <c r="O261" s="111"/>
      <c r="P261" s="111"/>
      <c r="Q261" s="111"/>
      <c r="R261" s="111"/>
      <c r="S261" s="111"/>
      <c r="T261" s="111"/>
      <c r="U261" s="113"/>
    </row>
    <row r="262" spans="1:21" s="114" customFormat="1" ht="18" customHeight="1">
      <c r="A262" s="111"/>
      <c r="B262" s="111"/>
      <c r="C262" s="111"/>
      <c r="D262" s="111"/>
      <c r="E262" s="111"/>
      <c r="F262" s="111"/>
      <c r="G262" s="111"/>
      <c r="H262" s="111"/>
      <c r="I262" s="111"/>
      <c r="J262" s="111"/>
      <c r="K262" s="111"/>
      <c r="L262" s="111"/>
      <c r="M262" s="111"/>
      <c r="N262" s="111"/>
      <c r="O262" s="111"/>
      <c r="P262" s="111"/>
      <c r="Q262" s="111"/>
      <c r="R262" s="111"/>
      <c r="S262" s="111"/>
      <c r="T262" s="111"/>
      <c r="U262" s="113"/>
    </row>
    <row r="263" spans="1:21" s="114" customFormat="1" ht="18" customHeight="1">
      <c r="A263" s="111"/>
      <c r="B263" s="111"/>
      <c r="C263" s="111"/>
      <c r="D263" s="111"/>
      <c r="E263" s="111"/>
      <c r="F263" s="111"/>
      <c r="G263" s="111"/>
      <c r="H263" s="111"/>
      <c r="I263" s="111"/>
      <c r="J263" s="111"/>
      <c r="K263" s="111"/>
      <c r="L263" s="111"/>
      <c r="M263" s="111"/>
      <c r="N263" s="111"/>
      <c r="O263" s="111"/>
      <c r="P263" s="111"/>
      <c r="Q263" s="111"/>
      <c r="R263" s="111"/>
      <c r="S263" s="111"/>
      <c r="T263" s="111"/>
      <c r="U263" s="113"/>
    </row>
    <row r="264" spans="1:21" s="114" customFormat="1" ht="18" customHeight="1">
      <c r="A264" s="111"/>
      <c r="B264" s="111"/>
      <c r="C264" s="111"/>
      <c r="D264" s="111"/>
      <c r="E264" s="111"/>
      <c r="F264" s="111"/>
      <c r="G264" s="111"/>
      <c r="H264" s="111"/>
      <c r="I264" s="111"/>
      <c r="J264" s="111"/>
      <c r="K264" s="111"/>
      <c r="L264" s="111"/>
      <c r="M264" s="111"/>
      <c r="N264" s="111"/>
      <c r="O264" s="111"/>
      <c r="P264" s="111"/>
      <c r="Q264" s="111"/>
      <c r="R264" s="111"/>
      <c r="S264" s="111"/>
      <c r="T264" s="111"/>
      <c r="U264" s="113"/>
    </row>
    <row r="265" spans="1:21" s="114" customFormat="1" ht="18" customHeight="1">
      <c r="A265" s="111"/>
      <c r="B265" s="111"/>
      <c r="C265" s="111"/>
      <c r="D265" s="111"/>
      <c r="E265" s="111"/>
      <c r="F265" s="111"/>
      <c r="G265" s="111"/>
      <c r="H265" s="111"/>
      <c r="I265" s="111"/>
      <c r="J265" s="111"/>
      <c r="K265" s="111"/>
      <c r="L265" s="111"/>
      <c r="M265" s="111"/>
      <c r="N265" s="111"/>
      <c r="O265" s="111"/>
      <c r="P265" s="111"/>
      <c r="Q265" s="111"/>
      <c r="R265" s="111"/>
      <c r="S265" s="111"/>
      <c r="T265" s="111"/>
      <c r="U265" s="113"/>
    </row>
    <row r="266" spans="1:21" s="114" customFormat="1" ht="18" customHeight="1">
      <c r="A266" s="111"/>
      <c r="B266" s="111"/>
      <c r="C266" s="111"/>
      <c r="D266" s="111"/>
      <c r="E266" s="111"/>
      <c r="F266" s="111"/>
      <c r="G266" s="111"/>
      <c r="H266" s="111"/>
      <c r="I266" s="111"/>
      <c r="J266" s="111"/>
      <c r="K266" s="111"/>
      <c r="L266" s="111"/>
      <c r="M266" s="111"/>
      <c r="N266" s="111"/>
      <c r="O266" s="111"/>
      <c r="P266" s="111"/>
      <c r="Q266" s="111"/>
      <c r="R266" s="111"/>
      <c r="S266" s="111"/>
      <c r="T266" s="111"/>
      <c r="U266" s="113"/>
    </row>
    <row r="267" spans="1:21" s="114" customFormat="1" ht="18" customHeight="1">
      <c r="A267" s="111"/>
      <c r="B267" s="111"/>
      <c r="C267" s="111"/>
      <c r="D267" s="111"/>
      <c r="E267" s="111"/>
      <c r="F267" s="111"/>
      <c r="G267" s="111"/>
      <c r="H267" s="111"/>
      <c r="I267" s="111"/>
      <c r="J267" s="111"/>
      <c r="K267" s="111"/>
      <c r="L267" s="111"/>
      <c r="M267" s="111"/>
      <c r="N267" s="111"/>
      <c r="O267" s="111"/>
      <c r="P267" s="111"/>
      <c r="Q267" s="111"/>
      <c r="R267" s="111"/>
      <c r="S267" s="111"/>
      <c r="T267" s="111"/>
      <c r="U267" s="113"/>
    </row>
    <row r="268" spans="1:21" s="114" customFormat="1" ht="18" customHeight="1">
      <c r="A268" s="111"/>
      <c r="B268" s="111"/>
      <c r="C268" s="111"/>
      <c r="D268" s="111"/>
      <c r="E268" s="111"/>
      <c r="F268" s="111"/>
      <c r="G268" s="111"/>
      <c r="H268" s="111"/>
      <c r="I268" s="111"/>
      <c r="J268" s="111"/>
      <c r="K268" s="111"/>
      <c r="L268" s="111"/>
      <c r="M268" s="111"/>
      <c r="N268" s="111"/>
      <c r="O268" s="111"/>
      <c r="P268" s="111"/>
      <c r="Q268" s="111"/>
      <c r="R268" s="111"/>
      <c r="S268" s="111"/>
      <c r="T268" s="111"/>
      <c r="U268" s="113"/>
    </row>
    <row r="269" spans="1:21" s="114" customFormat="1" ht="18" customHeight="1">
      <c r="A269" s="111"/>
      <c r="B269" s="111"/>
      <c r="C269" s="111"/>
      <c r="D269" s="111"/>
      <c r="E269" s="111"/>
      <c r="F269" s="111"/>
      <c r="G269" s="111"/>
      <c r="H269" s="111"/>
      <c r="I269" s="111"/>
      <c r="J269" s="111"/>
      <c r="K269" s="111"/>
      <c r="L269" s="111"/>
      <c r="M269" s="111"/>
      <c r="N269" s="111"/>
      <c r="O269" s="111"/>
      <c r="P269" s="111"/>
      <c r="Q269" s="111"/>
      <c r="R269" s="111"/>
      <c r="S269" s="111"/>
      <c r="T269" s="111"/>
      <c r="U269" s="113"/>
    </row>
    <row r="270" spans="1:21" s="114" customFormat="1" ht="18" customHeight="1">
      <c r="A270" s="111"/>
      <c r="B270" s="111"/>
      <c r="C270" s="111"/>
      <c r="D270" s="111"/>
      <c r="E270" s="111"/>
      <c r="F270" s="111"/>
      <c r="G270" s="111"/>
      <c r="H270" s="111"/>
      <c r="I270" s="111"/>
      <c r="J270" s="111"/>
      <c r="K270" s="111"/>
      <c r="L270" s="111"/>
      <c r="M270" s="111"/>
      <c r="N270" s="111"/>
      <c r="O270" s="111"/>
      <c r="P270" s="111"/>
      <c r="Q270" s="111"/>
      <c r="R270" s="111"/>
      <c r="S270" s="111"/>
      <c r="T270" s="111"/>
      <c r="U270" s="113"/>
    </row>
    <row r="271" spans="1:21" s="114" customFormat="1" ht="18" customHeight="1">
      <c r="A271" s="111"/>
      <c r="B271" s="111"/>
      <c r="C271" s="111"/>
      <c r="D271" s="111"/>
      <c r="E271" s="111"/>
      <c r="F271" s="111"/>
      <c r="G271" s="111"/>
      <c r="H271" s="111"/>
      <c r="I271" s="111"/>
      <c r="J271" s="111"/>
      <c r="K271" s="111"/>
      <c r="L271" s="111"/>
      <c r="M271" s="111"/>
      <c r="N271" s="111"/>
      <c r="O271" s="111"/>
      <c r="P271" s="111"/>
      <c r="Q271" s="111"/>
      <c r="R271" s="111"/>
      <c r="S271" s="111"/>
      <c r="T271" s="111"/>
      <c r="U271" s="113"/>
    </row>
    <row r="272" spans="1:21" s="114" customFormat="1" ht="18" customHeight="1">
      <c r="A272" s="111"/>
      <c r="B272" s="111"/>
      <c r="C272" s="111"/>
      <c r="D272" s="111"/>
      <c r="E272" s="111"/>
      <c r="F272" s="111"/>
      <c r="G272" s="111"/>
      <c r="H272" s="111"/>
      <c r="I272" s="111"/>
      <c r="J272" s="111"/>
      <c r="K272" s="111"/>
      <c r="L272" s="111"/>
      <c r="M272" s="111"/>
      <c r="N272" s="111"/>
      <c r="O272" s="111"/>
      <c r="P272" s="111"/>
      <c r="Q272" s="111"/>
      <c r="R272" s="111"/>
      <c r="S272" s="111"/>
      <c r="T272" s="111"/>
      <c r="U272" s="113"/>
    </row>
    <row r="273" spans="1:21" s="114" customFormat="1" ht="18" customHeight="1">
      <c r="A273" s="111"/>
      <c r="B273" s="111"/>
      <c r="C273" s="111"/>
      <c r="D273" s="111"/>
      <c r="E273" s="111"/>
      <c r="F273" s="111"/>
      <c r="G273" s="111"/>
      <c r="H273" s="111"/>
      <c r="I273" s="111"/>
      <c r="J273" s="111"/>
      <c r="K273" s="111"/>
      <c r="L273" s="111"/>
      <c r="M273" s="111"/>
      <c r="N273" s="111"/>
      <c r="O273" s="111"/>
      <c r="P273" s="111"/>
      <c r="Q273" s="111"/>
      <c r="R273" s="111"/>
      <c r="S273" s="111"/>
      <c r="T273" s="111"/>
      <c r="U273" s="113"/>
    </row>
    <row r="274" spans="1:21" s="114" customFormat="1" ht="18" customHeight="1">
      <c r="A274" s="111"/>
      <c r="B274" s="111"/>
      <c r="C274" s="111"/>
      <c r="D274" s="111"/>
      <c r="E274" s="111"/>
      <c r="F274" s="111"/>
      <c r="G274" s="111"/>
      <c r="H274" s="111"/>
      <c r="I274" s="111"/>
      <c r="J274" s="111"/>
      <c r="K274" s="111"/>
      <c r="L274" s="111"/>
      <c r="M274" s="111"/>
      <c r="N274" s="111"/>
      <c r="O274" s="111"/>
      <c r="P274" s="111"/>
      <c r="Q274" s="111"/>
      <c r="R274" s="111"/>
      <c r="S274" s="111"/>
      <c r="T274" s="111"/>
      <c r="U274" s="113"/>
    </row>
    <row r="275" spans="1:21" s="114" customFormat="1" ht="18" customHeight="1">
      <c r="A275" s="111"/>
      <c r="B275" s="111"/>
      <c r="C275" s="111"/>
      <c r="D275" s="111"/>
      <c r="E275" s="111"/>
      <c r="F275" s="111"/>
      <c r="G275" s="111"/>
      <c r="H275" s="111"/>
      <c r="I275" s="111"/>
      <c r="J275" s="111"/>
      <c r="K275" s="111"/>
      <c r="L275" s="111"/>
      <c r="M275" s="111"/>
      <c r="N275" s="111"/>
      <c r="O275" s="111"/>
      <c r="P275" s="111"/>
      <c r="Q275" s="111"/>
      <c r="R275" s="111"/>
      <c r="S275" s="111"/>
      <c r="T275" s="111"/>
      <c r="U275" s="113"/>
    </row>
    <row r="276" spans="1:21" s="114" customFormat="1" ht="18" customHeight="1">
      <c r="A276" s="111"/>
      <c r="B276" s="111"/>
      <c r="C276" s="111"/>
      <c r="D276" s="111"/>
      <c r="E276" s="111"/>
      <c r="F276" s="111"/>
      <c r="G276" s="111"/>
      <c r="H276" s="111"/>
      <c r="I276" s="111"/>
      <c r="J276" s="111"/>
      <c r="K276" s="111"/>
      <c r="L276" s="111"/>
      <c r="M276" s="111"/>
      <c r="N276" s="111"/>
      <c r="O276" s="111"/>
      <c r="P276" s="111"/>
      <c r="Q276" s="111"/>
      <c r="R276" s="111"/>
      <c r="S276" s="111"/>
      <c r="T276" s="111"/>
      <c r="U276" s="113"/>
    </row>
    <row r="277" spans="1:21" s="114" customFormat="1" ht="18" customHeight="1">
      <c r="A277" s="111"/>
      <c r="B277" s="111"/>
      <c r="C277" s="111"/>
      <c r="D277" s="111"/>
      <c r="E277" s="111"/>
      <c r="F277" s="111"/>
      <c r="G277" s="111"/>
      <c r="H277" s="111"/>
      <c r="I277" s="111"/>
      <c r="J277" s="111"/>
      <c r="K277" s="111"/>
      <c r="L277" s="111"/>
      <c r="M277" s="111"/>
      <c r="N277" s="111"/>
      <c r="O277" s="111"/>
      <c r="P277" s="111"/>
      <c r="Q277" s="111"/>
      <c r="R277" s="111"/>
      <c r="S277" s="111"/>
      <c r="T277" s="111"/>
      <c r="U277" s="113"/>
    </row>
    <row r="278" spans="1:21" s="114" customFormat="1" ht="18" customHeight="1">
      <c r="A278" s="111"/>
      <c r="B278" s="111"/>
      <c r="C278" s="111"/>
      <c r="D278" s="111"/>
      <c r="E278" s="111"/>
      <c r="F278" s="111"/>
      <c r="G278" s="111"/>
      <c r="H278" s="111"/>
      <c r="I278" s="111"/>
      <c r="J278" s="111"/>
      <c r="K278" s="111"/>
      <c r="L278" s="111"/>
      <c r="M278" s="111"/>
      <c r="N278" s="111"/>
      <c r="O278" s="111"/>
      <c r="P278" s="111"/>
      <c r="Q278" s="111"/>
      <c r="R278" s="111"/>
      <c r="S278" s="111"/>
      <c r="T278" s="111"/>
      <c r="U278" s="113"/>
    </row>
    <row r="279" spans="1:21" s="114" customFormat="1" ht="18" customHeight="1">
      <c r="A279" s="111"/>
      <c r="B279" s="111"/>
      <c r="C279" s="111"/>
      <c r="D279" s="111"/>
      <c r="E279" s="111"/>
      <c r="F279" s="111"/>
      <c r="G279" s="111"/>
      <c r="H279" s="111"/>
      <c r="I279" s="111"/>
      <c r="J279" s="111"/>
      <c r="K279" s="111"/>
      <c r="L279" s="111"/>
      <c r="M279" s="111"/>
      <c r="N279" s="111"/>
      <c r="O279" s="111"/>
      <c r="P279" s="111"/>
      <c r="Q279" s="111"/>
      <c r="R279" s="111"/>
      <c r="S279" s="111"/>
      <c r="T279" s="111"/>
      <c r="U279" s="113"/>
    </row>
    <row r="280" spans="1:21" s="114" customFormat="1" ht="18" customHeight="1">
      <c r="A280" s="111"/>
      <c r="B280" s="111"/>
      <c r="C280" s="111"/>
      <c r="D280" s="111"/>
      <c r="E280" s="111"/>
      <c r="F280" s="111"/>
      <c r="G280" s="111"/>
      <c r="H280" s="111"/>
      <c r="I280" s="111"/>
      <c r="J280" s="111"/>
      <c r="K280" s="111"/>
      <c r="L280" s="111"/>
      <c r="M280" s="111"/>
      <c r="N280" s="111"/>
      <c r="O280" s="111"/>
      <c r="P280" s="111"/>
      <c r="Q280" s="111"/>
      <c r="R280" s="111"/>
      <c r="S280" s="111"/>
      <c r="T280" s="111"/>
      <c r="U280" s="113"/>
    </row>
    <row r="281" spans="1:21" s="114" customFormat="1" ht="18" customHeight="1">
      <c r="A281" s="111"/>
      <c r="B281" s="111"/>
      <c r="C281" s="111"/>
      <c r="D281" s="111"/>
      <c r="E281" s="111"/>
      <c r="F281" s="111"/>
      <c r="G281" s="111"/>
      <c r="H281" s="111"/>
      <c r="I281" s="111"/>
      <c r="J281" s="111"/>
      <c r="K281" s="111"/>
      <c r="L281" s="111"/>
      <c r="M281" s="111"/>
      <c r="N281" s="111"/>
      <c r="O281" s="111"/>
      <c r="P281" s="111"/>
      <c r="Q281" s="111"/>
      <c r="R281" s="111"/>
      <c r="S281" s="111"/>
      <c r="T281" s="111"/>
      <c r="U281" s="113"/>
    </row>
    <row r="282" spans="1:21" s="114" customFormat="1" ht="18" customHeight="1">
      <c r="A282" s="111"/>
      <c r="B282" s="111"/>
      <c r="C282" s="111"/>
      <c r="D282" s="111"/>
      <c r="E282" s="111"/>
      <c r="F282" s="111"/>
      <c r="G282" s="111"/>
      <c r="H282" s="111"/>
      <c r="I282" s="111"/>
      <c r="J282" s="111"/>
      <c r="K282" s="111"/>
      <c r="L282" s="111"/>
      <c r="M282" s="111"/>
      <c r="N282" s="111"/>
      <c r="O282" s="111"/>
      <c r="P282" s="111"/>
      <c r="Q282" s="111"/>
      <c r="R282" s="111"/>
      <c r="S282" s="111"/>
      <c r="T282" s="111"/>
      <c r="U282" s="113"/>
    </row>
    <row r="283" spans="1:21" ht="18" customHeight="1">
      <c r="A283" s="70"/>
      <c r="B283" s="70"/>
      <c r="C283" s="70"/>
      <c r="D283" s="70"/>
      <c r="E283" s="70"/>
      <c r="F283" s="70"/>
      <c r="G283" s="70"/>
      <c r="H283" s="70"/>
      <c r="I283" s="70"/>
      <c r="J283" s="70"/>
      <c r="K283" s="70"/>
      <c r="L283" s="70"/>
      <c r="M283" s="70"/>
      <c r="N283" s="70"/>
      <c r="O283" s="70"/>
      <c r="P283" s="70"/>
      <c r="Q283" s="70"/>
      <c r="R283" s="70"/>
      <c r="S283" s="70"/>
      <c r="T283" s="70"/>
      <c r="U283" s="71"/>
    </row>
    <row r="284" spans="1:21" ht="18" customHeight="1">
      <c r="A284" s="70"/>
      <c r="B284" s="70"/>
      <c r="C284" s="70"/>
      <c r="D284" s="70"/>
      <c r="E284" s="70"/>
      <c r="F284" s="70"/>
      <c r="G284" s="70"/>
      <c r="H284" s="70"/>
      <c r="I284" s="70"/>
      <c r="J284" s="70"/>
      <c r="K284" s="70"/>
      <c r="L284" s="70"/>
      <c r="M284" s="70"/>
      <c r="N284" s="70"/>
      <c r="O284" s="70"/>
      <c r="P284" s="70"/>
      <c r="Q284" s="70"/>
      <c r="R284" s="70"/>
      <c r="S284" s="70"/>
      <c r="T284" s="70"/>
      <c r="U284" s="71"/>
    </row>
    <row r="285" spans="1:21" ht="18" customHeight="1">
      <c r="A285" s="70"/>
      <c r="B285" s="70"/>
      <c r="C285" s="70"/>
      <c r="D285" s="70"/>
      <c r="E285" s="70"/>
      <c r="F285" s="70"/>
      <c r="G285" s="70"/>
      <c r="H285" s="70"/>
      <c r="I285" s="70"/>
      <c r="J285" s="70"/>
      <c r="K285" s="70"/>
      <c r="L285" s="70"/>
      <c r="M285" s="70"/>
      <c r="N285" s="70"/>
      <c r="O285" s="70"/>
      <c r="P285" s="70"/>
      <c r="Q285" s="70"/>
      <c r="R285" s="70"/>
      <c r="S285" s="70"/>
      <c r="T285" s="70"/>
      <c r="U285" s="71"/>
    </row>
    <row r="286" spans="1:21" ht="18" customHeight="1">
      <c r="A286" s="70"/>
      <c r="B286" s="70"/>
      <c r="C286" s="70"/>
      <c r="D286" s="70"/>
      <c r="E286" s="70"/>
      <c r="F286" s="70"/>
      <c r="G286" s="70"/>
      <c r="H286" s="70"/>
      <c r="I286" s="70"/>
      <c r="J286" s="70"/>
      <c r="K286" s="70"/>
      <c r="L286" s="70"/>
      <c r="M286" s="70"/>
      <c r="N286" s="70"/>
      <c r="O286" s="70"/>
      <c r="P286" s="70"/>
      <c r="Q286" s="70"/>
      <c r="R286" s="70"/>
      <c r="S286" s="70"/>
      <c r="T286" s="70"/>
      <c r="U286" s="71"/>
    </row>
    <row r="287" spans="1:21" ht="18" customHeight="1">
      <c r="A287" s="70"/>
      <c r="B287" s="70"/>
      <c r="C287" s="70"/>
      <c r="D287" s="70"/>
      <c r="E287" s="70"/>
      <c r="F287" s="70"/>
      <c r="G287" s="70"/>
      <c r="H287" s="70"/>
      <c r="I287" s="70"/>
      <c r="J287" s="70"/>
      <c r="K287" s="70"/>
      <c r="L287" s="70"/>
      <c r="M287" s="70"/>
      <c r="N287" s="70"/>
      <c r="O287" s="70"/>
      <c r="P287" s="70"/>
      <c r="Q287" s="70"/>
      <c r="R287" s="70"/>
      <c r="S287" s="70"/>
      <c r="T287" s="70"/>
      <c r="U287" s="71"/>
    </row>
    <row r="288" spans="1:21" ht="18" customHeight="1">
      <c r="A288" s="70"/>
      <c r="B288" s="70"/>
      <c r="C288" s="70"/>
      <c r="D288" s="70"/>
      <c r="E288" s="70"/>
      <c r="F288" s="70"/>
      <c r="G288" s="70"/>
      <c r="H288" s="70"/>
      <c r="I288" s="70"/>
      <c r="J288" s="70"/>
      <c r="K288" s="70"/>
      <c r="L288" s="70"/>
      <c r="M288" s="70"/>
      <c r="N288" s="70"/>
      <c r="O288" s="70"/>
      <c r="P288" s="70"/>
      <c r="Q288" s="70"/>
      <c r="R288" s="70"/>
      <c r="S288" s="70"/>
      <c r="T288" s="70"/>
      <c r="U288" s="71"/>
    </row>
    <row r="289" spans="1:21" ht="18" customHeight="1">
      <c r="A289" s="70"/>
      <c r="B289" s="70"/>
      <c r="C289" s="70"/>
      <c r="D289" s="70"/>
      <c r="E289" s="70"/>
      <c r="F289" s="70"/>
      <c r="G289" s="70"/>
      <c r="H289" s="70"/>
      <c r="I289" s="70"/>
      <c r="J289" s="70"/>
      <c r="K289" s="70"/>
      <c r="L289" s="70"/>
      <c r="M289" s="70"/>
      <c r="N289" s="70"/>
      <c r="O289" s="70"/>
      <c r="P289" s="70"/>
      <c r="Q289" s="70"/>
      <c r="R289" s="70"/>
      <c r="S289" s="70"/>
      <c r="T289" s="70"/>
      <c r="U289" s="71"/>
    </row>
    <row r="290" spans="1:21" ht="18" customHeight="1">
      <c r="A290" s="70"/>
      <c r="B290" s="70"/>
      <c r="C290" s="70"/>
      <c r="D290" s="70"/>
      <c r="E290" s="70"/>
      <c r="F290" s="70"/>
      <c r="G290" s="70"/>
      <c r="H290" s="70"/>
      <c r="I290" s="70"/>
      <c r="J290" s="70"/>
      <c r="K290" s="70"/>
      <c r="L290" s="70"/>
      <c r="M290" s="70"/>
      <c r="N290" s="70"/>
      <c r="O290" s="70"/>
      <c r="P290" s="70"/>
      <c r="Q290" s="70"/>
      <c r="R290" s="70"/>
      <c r="S290" s="70"/>
      <c r="T290" s="70"/>
      <c r="U290" s="71"/>
    </row>
    <row r="291" spans="1:21" ht="18" customHeight="1">
      <c r="A291" s="70"/>
      <c r="B291" s="70"/>
      <c r="C291" s="70"/>
      <c r="D291" s="70"/>
      <c r="E291" s="70"/>
      <c r="F291" s="70"/>
      <c r="G291" s="70"/>
      <c r="H291" s="70"/>
      <c r="I291" s="70"/>
      <c r="J291" s="70"/>
      <c r="K291" s="70"/>
      <c r="L291" s="70"/>
      <c r="M291" s="70"/>
      <c r="N291" s="70"/>
      <c r="O291" s="70"/>
      <c r="P291" s="70"/>
      <c r="Q291" s="70"/>
      <c r="R291" s="70"/>
      <c r="S291" s="70"/>
      <c r="T291" s="70"/>
      <c r="U291" s="71"/>
    </row>
    <row r="292" spans="1:21" ht="18" customHeight="1">
      <c r="A292" s="70"/>
      <c r="B292" s="70"/>
      <c r="C292" s="70"/>
      <c r="D292" s="70"/>
      <c r="E292" s="70"/>
      <c r="F292" s="70"/>
      <c r="G292" s="70"/>
      <c r="H292" s="70"/>
      <c r="I292" s="70"/>
      <c r="J292" s="70"/>
      <c r="K292" s="70"/>
      <c r="L292" s="70"/>
      <c r="M292" s="70"/>
      <c r="N292" s="70"/>
      <c r="O292" s="70"/>
      <c r="P292" s="70"/>
      <c r="Q292" s="70"/>
      <c r="R292" s="70"/>
      <c r="S292" s="70"/>
      <c r="T292" s="70"/>
      <c r="U292" s="71"/>
    </row>
    <row r="293" spans="1:21" ht="18" customHeight="1">
      <c r="A293" s="70"/>
      <c r="B293" s="70"/>
      <c r="C293" s="70"/>
      <c r="D293" s="70"/>
      <c r="E293" s="70"/>
      <c r="F293" s="70"/>
      <c r="G293" s="70"/>
      <c r="H293" s="70"/>
      <c r="I293" s="70"/>
      <c r="J293" s="70"/>
      <c r="K293" s="70"/>
      <c r="L293" s="70"/>
      <c r="M293" s="70"/>
      <c r="N293" s="70"/>
      <c r="O293" s="70"/>
      <c r="P293" s="70"/>
      <c r="Q293" s="70"/>
      <c r="R293" s="70"/>
      <c r="S293" s="70"/>
      <c r="T293" s="70"/>
      <c r="U293" s="71"/>
    </row>
    <row r="294" spans="1:21" ht="18" customHeight="1">
      <c r="A294" s="70"/>
      <c r="B294" s="70"/>
      <c r="C294" s="70"/>
      <c r="D294" s="70"/>
      <c r="E294" s="70"/>
      <c r="F294" s="70"/>
      <c r="G294" s="70"/>
      <c r="H294" s="70"/>
      <c r="I294" s="70"/>
      <c r="J294" s="70"/>
      <c r="K294" s="70"/>
      <c r="L294" s="70"/>
      <c r="M294" s="70"/>
      <c r="N294" s="70"/>
      <c r="O294" s="70"/>
      <c r="P294" s="70"/>
      <c r="Q294" s="70"/>
      <c r="R294" s="70"/>
      <c r="S294" s="70"/>
      <c r="T294" s="70"/>
      <c r="U294" s="71"/>
    </row>
    <row r="295" spans="1:21" ht="18" customHeight="1">
      <c r="A295" s="70"/>
      <c r="B295" s="70"/>
      <c r="C295" s="70"/>
      <c r="D295" s="70"/>
      <c r="E295" s="70"/>
      <c r="F295" s="70"/>
      <c r="G295" s="70"/>
      <c r="H295" s="70"/>
      <c r="I295" s="70"/>
      <c r="J295" s="70"/>
      <c r="K295" s="70"/>
      <c r="L295" s="70"/>
      <c r="M295" s="70"/>
      <c r="N295" s="70"/>
      <c r="O295" s="70"/>
      <c r="P295" s="70"/>
      <c r="Q295" s="70"/>
      <c r="R295" s="70"/>
      <c r="S295" s="70"/>
      <c r="T295" s="70"/>
      <c r="U295" s="71"/>
    </row>
    <row r="296" spans="1:21" ht="18" customHeight="1">
      <c r="A296" s="70"/>
      <c r="B296" s="70"/>
      <c r="C296" s="70"/>
      <c r="D296" s="70"/>
      <c r="E296" s="70"/>
      <c r="F296" s="70"/>
      <c r="G296" s="70"/>
      <c r="H296" s="70"/>
      <c r="I296" s="70"/>
      <c r="J296" s="70"/>
      <c r="K296" s="70"/>
      <c r="L296" s="70"/>
      <c r="M296" s="70"/>
      <c r="N296" s="70"/>
      <c r="O296" s="70"/>
      <c r="P296" s="70"/>
      <c r="Q296" s="70"/>
      <c r="R296" s="70"/>
      <c r="S296" s="70"/>
      <c r="T296" s="70"/>
      <c r="U296" s="71"/>
    </row>
    <row r="297" spans="1:21" ht="18" customHeight="1">
      <c r="A297" s="70"/>
      <c r="B297" s="70"/>
      <c r="C297" s="70"/>
      <c r="D297" s="70"/>
      <c r="E297" s="70"/>
      <c r="F297" s="70"/>
      <c r="G297" s="70"/>
      <c r="H297" s="70"/>
      <c r="I297" s="70"/>
      <c r="J297" s="70"/>
      <c r="K297" s="70"/>
      <c r="L297" s="70"/>
      <c r="M297" s="70"/>
      <c r="N297" s="70"/>
      <c r="O297" s="70"/>
      <c r="P297" s="70"/>
      <c r="Q297" s="70"/>
      <c r="R297" s="70"/>
      <c r="S297" s="70"/>
      <c r="T297" s="70"/>
      <c r="U297" s="71"/>
    </row>
    <row r="298" spans="1:21" ht="18" customHeight="1">
      <c r="A298" s="70"/>
      <c r="B298" s="70"/>
      <c r="C298" s="70"/>
      <c r="D298" s="70"/>
      <c r="E298" s="70"/>
      <c r="F298" s="70"/>
      <c r="G298" s="70"/>
      <c r="H298" s="70"/>
      <c r="I298" s="70"/>
      <c r="J298" s="70"/>
      <c r="K298" s="70"/>
      <c r="L298" s="70"/>
      <c r="M298" s="70"/>
      <c r="N298" s="70"/>
      <c r="O298" s="70"/>
      <c r="P298" s="70"/>
      <c r="Q298" s="70"/>
      <c r="R298" s="70"/>
      <c r="S298" s="70"/>
      <c r="T298" s="70"/>
      <c r="U298" s="71"/>
    </row>
    <row r="299" spans="1:21" ht="18" customHeight="1">
      <c r="A299" s="70"/>
      <c r="B299" s="70"/>
      <c r="C299" s="70"/>
      <c r="D299" s="70"/>
      <c r="E299" s="70"/>
      <c r="F299" s="70"/>
      <c r="G299" s="70"/>
      <c r="H299" s="70"/>
      <c r="I299" s="70"/>
      <c r="J299" s="70"/>
      <c r="K299" s="70"/>
      <c r="L299" s="70"/>
      <c r="M299" s="70"/>
      <c r="N299" s="70"/>
      <c r="O299" s="70"/>
      <c r="P299" s="70"/>
      <c r="Q299" s="70"/>
      <c r="R299" s="70"/>
      <c r="S299" s="70"/>
      <c r="T299" s="70"/>
      <c r="U299" s="71"/>
    </row>
    <row r="300" spans="1:21" ht="18" customHeight="1">
      <c r="A300" s="70"/>
      <c r="B300" s="70"/>
      <c r="C300" s="70"/>
      <c r="D300" s="70"/>
      <c r="E300" s="70"/>
      <c r="F300" s="70"/>
      <c r="G300" s="70"/>
      <c r="H300" s="70"/>
      <c r="I300" s="70"/>
      <c r="J300" s="70"/>
      <c r="K300" s="70"/>
      <c r="L300" s="70"/>
      <c r="M300" s="70"/>
      <c r="N300" s="70"/>
      <c r="O300" s="70"/>
      <c r="P300" s="70"/>
      <c r="Q300" s="70"/>
      <c r="R300" s="70"/>
      <c r="S300" s="70"/>
      <c r="T300" s="70"/>
      <c r="U300" s="71"/>
    </row>
    <row r="301" spans="1:21" ht="18" customHeight="1">
      <c r="A301" s="70"/>
      <c r="B301" s="70"/>
      <c r="C301" s="70"/>
      <c r="D301" s="70"/>
      <c r="E301" s="70"/>
      <c r="F301" s="70"/>
      <c r="G301" s="70"/>
      <c r="H301" s="70"/>
      <c r="I301" s="70"/>
      <c r="J301" s="70"/>
      <c r="K301" s="70"/>
      <c r="L301" s="70"/>
      <c r="M301" s="70"/>
      <c r="N301" s="70"/>
      <c r="O301" s="70"/>
      <c r="P301" s="70"/>
      <c r="Q301" s="70"/>
      <c r="R301" s="70"/>
      <c r="S301" s="70"/>
      <c r="T301" s="70"/>
      <c r="U301" s="71"/>
    </row>
    <row r="302" spans="1:21" ht="18" customHeight="1">
      <c r="A302" s="70"/>
      <c r="B302" s="70"/>
      <c r="C302" s="70"/>
      <c r="D302" s="70"/>
      <c r="E302" s="70"/>
      <c r="F302" s="70"/>
      <c r="G302" s="70"/>
      <c r="H302" s="70"/>
      <c r="I302" s="70"/>
      <c r="J302" s="70"/>
      <c r="K302" s="70"/>
      <c r="L302" s="70"/>
      <c r="M302" s="70"/>
      <c r="N302" s="70"/>
      <c r="O302" s="70"/>
      <c r="P302" s="70"/>
      <c r="Q302" s="70"/>
      <c r="R302" s="70"/>
      <c r="S302" s="70"/>
      <c r="T302" s="70"/>
      <c r="U302" s="71"/>
    </row>
    <row r="303" spans="1:21" ht="18" customHeight="1">
      <c r="A303" s="70"/>
      <c r="B303" s="70"/>
      <c r="C303" s="70"/>
      <c r="D303" s="70"/>
      <c r="E303" s="70"/>
      <c r="F303" s="70"/>
      <c r="G303" s="70"/>
      <c r="H303" s="70"/>
      <c r="I303" s="70"/>
      <c r="J303" s="70"/>
      <c r="K303" s="70"/>
      <c r="L303" s="70"/>
      <c r="M303" s="70"/>
      <c r="N303" s="70"/>
      <c r="O303" s="70"/>
      <c r="P303" s="70"/>
      <c r="Q303" s="70"/>
      <c r="R303" s="70"/>
      <c r="S303" s="70"/>
      <c r="T303" s="70"/>
      <c r="U303" s="71"/>
    </row>
    <row r="304" spans="1:21" ht="18" customHeight="1">
      <c r="A304" s="70"/>
      <c r="B304" s="70"/>
      <c r="C304" s="70"/>
      <c r="D304" s="70"/>
      <c r="E304" s="70"/>
      <c r="F304" s="70"/>
      <c r="G304" s="70"/>
      <c r="H304" s="70"/>
      <c r="I304" s="70"/>
      <c r="J304" s="70"/>
      <c r="K304" s="70"/>
      <c r="L304" s="70"/>
      <c r="M304" s="70"/>
      <c r="N304" s="70"/>
      <c r="O304" s="70"/>
      <c r="P304" s="70"/>
      <c r="Q304" s="70"/>
      <c r="R304" s="70"/>
      <c r="S304" s="70"/>
      <c r="T304" s="70"/>
      <c r="U304" s="71"/>
    </row>
    <row r="305" spans="1:21" ht="18" customHeight="1">
      <c r="A305" s="70"/>
      <c r="B305" s="70"/>
      <c r="C305" s="70"/>
      <c r="D305" s="70"/>
      <c r="E305" s="70"/>
      <c r="F305" s="70"/>
      <c r="G305" s="70"/>
      <c r="H305" s="70"/>
      <c r="I305" s="70"/>
      <c r="J305" s="70"/>
      <c r="K305" s="70"/>
      <c r="L305" s="70"/>
      <c r="M305" s="70"/>
      <c r="N305" s="70"/>
      <c r="O305" s="70"/>
      <c r="P305" s="70"/>
      <c r="Q305" s="70"/>
      <c r="R305" s="70"/>
      <c r="S305" s="70"/>
      <c r="T305" s="70"/>
      <c r="U305" s="71"/>
    </row>
    <row r="306" spans="1:21" ht="18" customHeight="1">
      <c r="A306" s="70"/>
      <c r="B306" s="70"/>
      <c r="C306" s="70"/>
      <c r="D306" s="70"/>
      <c r="E306" s="70"/>
      <c r="F306" s="70"/>
      <c r="G306" s="70"/>
      <c r="H306" s="70"/>
      <c r="I306" s="70"/>
      <c r="J306" s="70"/>
      <c r="K306" s="70"/>
      <c r="L306" s="70"/>
      <c r="M306" s="70"/>
      <c r="N306" s="70"/>
      <c r="O306" s="70"/>
      <c r="P306" s="70"/>
      <c r="Q306" s="70"/>
      <c r="R306" s="70"/>
      <c r="S306" s="70"/>
      <c r="T306" s="70"/>
      <c r="U306" s="71"/>
    </row>
    <row r="307" spans="1:21" ht="18" customHeight="1">
      <c r="A307" s="70"/>
      <c r="B307" s="70"/>
      <c r="C307" s="70"/>
      <c r="D307" s="70"/>
      <c r="E307" s="70"/>
      <c r="F307" s="70"/>
      <c r="G307" s="70"/>
      <c r="H307" s="70"/>
      <c r="I307" s="70"/>
      <c r="J307" s="70"/>
      <c r="K307" s="70"/>
      <c r="L307" s="70"/>
      <c r="M307" s="70"/>
      <c r="N307" s="70"/>
      <c r="O307" s="70"/>
      <c r="P307" s="70"/>
      <c r="Q307" s="70"/>
      <c r="R307" s="70"/>
      <c r="S307" s="70"/>
      <c r="T307" s="70"/>
      <c r="U307" s="71"/>
    </row>
    <row r="308" spans="1:21" ht="18" customHeight="1">
      <c r="A308" s="70"/>
      <c r="B308" s="70"/>
      <c r="C308" s="70"/>
      <c r="D308" s="70"/>
      <c r="E308" s="70"/>
      <c r="F308" s="70"/>
      <c r="G308" s="70"/>
      <c r="H308" s="70"/>
      <c r="I308" s="70"/>
      <c r="J308" s="70"/>
      <c r="K308" s="70"/>
      <c r="L308" s="70"/>
      <c r="M308" s="70"/>
      <c r="N308" s="70"/>
      <c r="O308" s="70"/>
      <c r="P308" s="70"/>
      <c r="Q308" s="70"/>
      <c r="R308" s="70"/>
      <c r="S308" s="70"/>
      <c r="T308" s="70"/>
      <c r="U308" s="71"/>
    </row>
    <row r="309" spans="1:21" ht="18" customHeight="1">
      <c r="A309" s="70"/>
      <c r="B309" s="70"/>
      <c r="C309" s="70"/>
      <c r="D309" s="70"/>
      <c r="E309" s="70"/>
      <c r="F309" s="70"/>
      <c r="G309" s="70"/>
      <c r="H309" s="70"/>
      <c r="I309" s="70"/>
      <c r="J309" s="70"/>
      <c r="K309" s="70"/>
      <c r="L309" s="70"/>
      <c r="M309" s="70"/>
      <c r="N309" s="70"/>
      <c r="O309" s="70"/>
      <c r="P309" s="70"/>
      <c r="Q309" s="70"/>
      <c r="R309" s="70"/>
      <c r="S309" s="70"/>
      <c r="T309" s="70"/>
      <c r="U309" s="71"/>
    </row>
    <row r="310" spans="1:21" ht="18" customHeight="1">
      <c r="A310" s="70"/>
      <c r="B310" s="70"/>
      <c r="C310" s="70"/>
      <c r="D310" s="70"/>
      <c r="E310" s="70"/>
      <c r="F310" s="70"/>
      <c r="G310" s="70"/>
      <c r="H310" s="70"/>
      <c r="I310" s="70"/>
      <c r="J310" s="70"/>
      <c r="K310" s="70"/>
      <c r="L310" s="70"/>
      <c r="M310" s="70"/>
      <c r="N310" s="70"/>
      <c r="O310" s="70"/>
      <c r="P310" s="70"/>
      <c r="Q310" s="70"/>
      <c r="R310" s="70"/>
      <c r="S310" s="70"/>
      <c r="T310" s="70"/>
      <c r="U310" s="71"/>
    </row>
    <row r="311" spans="1:21" ht="18" customHeight="1">
      <c r="A311" s="70"/>
      <c r="B311" s="70"/>
      <c r="C311" s="70"/>
      <c r="D311" s="70"/>
      <c r="E311" s="70"/>
      <c r="F311" s="70"/>
      <c r="G311" s="70"/>
      <c r="H311" s="70"/>
      <c r="I311" s="70"/>
      <c r="J311" s="70"/>
      <c r="K311" s="70"/>
      <c r="L311" s="70"/>
      <c r="M311" s="70"/>
      <c r="N311" s="70"/>
      <c r="O311" s="70"/>
      <c r="P311" s="70"/>
      <c r="Q311" s="70"/>
      <c r="R311" s="70"/>
      <c r="S311" s="70"/>
      <c r="T311" s="70"/>
      <c r="U311" s="71"/>
    </row>
    <row r="312" spans="1:21" ht="18" customHeight="1">
      <c r="A312" s="70"/>
      <c r="B312" s="70"/>
      <c r="C312" s="70"/>
      <c r="D312" s="70"/>
      <c r="E312" s="70"/>
      <c r="F312" s="70"/>
      <c r="G312" s="70"/>
      <c r="H312" s="70"/>
      <c r="I312" s="70"/>
      <c r="J312" s="70"/>
      <c r="K312" s="70"/>
      <c r="L312" s="70"/>
      <c r="M312" s="70"/>
      <c r="N312" s="70"/>
      <c r="O312" s="70"/>
      <c r="P312" s="70"/>
      <c r="Q312" s="70"/>
      <c r="R312" s="70"/>
      <c r="S312" s="70"/>
      <c r="T312" s="70"/>
      <c r="U312" s="71"/>
    </row>
    <row r="313" spans="1:21" ht="18" customHeight="1">
      <c r="A313" s="70"/>
      <c r="B313" s="70"/>
      <c r="C313" s="70"/>
      <c r="D313" s="70"/>
      <c r="E313" s="70"/>
      <c r="F313" s="70"/>
      <c r="G313" s="70"/>
      <c r="H313" s="70"/>
      <c r="I313" s="70"/>
      <c r="J313" s="70"/>
      <c r="K313" s="70"/>
      <c r="L313" s="70"/>
      <c r="M313" s="70"/>
      <c r="N313" s="70"/>
      <c r="O313" s="70"/>
      <c r="P313" s="70"/>
      <c r="Q313" s="70"/>
      <c r="R313" s="70"/>
      <c r="S313" s="70"/>
      <c r="T313" s="70"/>
      <c r="U313" s="71"/>
    </row>
    <row r="314" spans="1:21" ht="18" customHeight="1">
      <c r="A314" s="70"/>
      <c r="B314" s="70"/>
      <c r="C314" s="70"/>
      <c r="D314" s="70"/>
      <c r="E314" s="70"/>
      <c r="F314" s="70"/>
      <c r="G314" s="70"/>
      <c r="H314" s="70"/>
      <c r="I314" s="70"/>
      <c r="J314" s="70"/>
      <c r="K314" s="70"/>
      <c r="L314" s="70"/>
      <c r="M314" s="70"/>
      <c r="N314" s="70"/>
      <c r="O314" s="70"/>
      <c r="P314" s="70"/>
      <c r="Q314" s="70"/>
      <c r="R314" s="70"/>
      <c r="S314" s="70"/>
      <c r="T314" s="70"/>
      <c r="U314" s="71"/>
    </row>
    <row r="315" spans="1:21" ht="18" customHeight="1">
      <c r="A315" s="70"/>
      <c r="B315" s="70"/>
      <c r="C315" s="70"/>
      <c r="D315" s="70"/>
      <c r="E315" s="70"/>
      <c r="F315" s="70"/>
      <c r="G315" s="70"/>
      <c r="H315" s="70"/>
      <c r="I315" s="70"/>
      <c r="J315" s="70"/>
      <c r="K315" s="70"/>
      <c r="L315" s="70"/>
      <c r="M315" s="70"/>
      <c r="N315" s="70"/>
      <c r="O315" s="70"/>
      <c r="P315" s="70"/>
      <c r="Q315" s="70"/>
      <c r="R315" s="70"/>
      <c r="S315" s="70"/>
      <c r="T315" s="70"/>
      <c r="U315" s="71"/>
    </row>
    <row r="316" spans="1:21" ht="18" customHeight="1">
      <c r="A316" s="70"/>
      <c r="B316" s="70"/>
      <c r="C316" s="70"/>
      <c r="D316" s="70"/>
      <c r="E316" s="70"/>
      <c r="F316" s="70"/>
      <c r="G316" s="70"/>
      <c r="H316" s="70"/>
      <c r="I316" s="70"/>
      <c r="J316" s="70"/>
      <c r="K316" s="70"/>
      <c r="L316" s="70"/>
      <c r="M316" s="70"/>
      <c r="N316" s="70"/>
      <c r="O316" s="70"/>
      <c r="P316" s="70"/>
      <c r="Q316" s="70"/>
      <c r="R316" s="70"/>
      <c r="S316" s="70"/>
      <c r="T316" s="70"/>
      <c r="U316" s="71"/>
    </row>
    <row r="317" spans="1:21" ht="18" customHeight="1">
      <c r="A317" s="70"/>
      <c r="B317" s="70"/>
      <c r="C317" s="70"/>
      <c r="D317" s="70"/>
      <c r="E317" s="70"/>
      <c r="F317" s="70"/>
      <c r="G317" s="70"/>
      <c r="H317" s="70"/>
      <c r="I317" s="70"/>
      <c r="J317" s="70"/>
      <c r="K317" s="70"/>
      <c r="L317" s="70"/>
      <c r="M317" s="70"/>
      <c r="N317" s="70"/>
      <c r="O317" s="70"/>
      <c r="P317" s="70"/>
      <c r="Q317" s="70"/>
      <c r="R317" s="70"/>
      <c r="S317" s="70"/>
      <c r="T317" s="70"/>
      <c r="U317" s="71"/>
    </row>
    <row r="318" spans="1:21" ht="18" customHeight="1">
      <c r="A318" s="70"/>
      <c r="B318" s="70"/>
      <c r="C318" s="70"/>
      <c r="D318" s="70"/>
      <c r="E318" s="70"/>
      <c r="F318" s="70"/>
      <c r="G318" s="70"/>
      <c r="H318" s="70"/>
      <c r="I318" s="70"/>
      <c r="J318" s="70"/>
      <c r="K318" s="70"/>
      <c r="L318" s="70"/>
      <c r="M318" s="70"/>
      <c r="N318" s="70"/>
      <c r="O318" s="70"/>
      <c r="P318" s="70"/>
      <c r="Q318" s="70"/>
      <c r="R318" s="70"/>
      <c r="S318" s="70"/>
      <c r="T318" s="70"/>
      <c r="U318" s="71"/>
    </row>
    <row r="319" spans="1:21" ht="18" customHeight="1">
      <c r="A319" s="70"/>
      <c r="B319" s="70"/>
      <c r="C319" s="70"/>
      <c r="D319" s="70"/>
      <c r="E319" s="70"/>
      <c r="F319" s="70"/>
      <c r="G319" s="70"/>
      <c r="H319" s="70"/>
      <c r="I319" s="70"/>
      <c r="J319" s="70"/>
      <c r="K319" s="70"/>
      <c r="L319" s="70"/>
      <c r="M319" s="70"/>
      <c r="N319" s="70"/>
      <c r="O319" s="70"/>
      <c r="P319" s="70"/>
      <c r="Q319" s="70"/>
      <c r="R319" s="70"/>
      <c r="S319" s="70"/>
      <c r="T319" s="70"/>
      <c r="U319" s="71"/>
    </row>
    <row r="320" spans="1:21" ht="18" customHeight="1">
      <c r="A320" s="70"/>
      <c r="B320" s="70"/>
      <c r="C320" s="70"/>
      <c r="D320" s="70"/>
      <c r="E320" s="70"/>
      <c r="F320" s="70"/>
      <c r="G320" s="70"/>
      <c r="H320" s="70"/>
      <c r="I320" s="70"/>
      <c r="J320" s="70"/>
      <c r="K320" s="70"/>
      <c r="L320" s="70"/>
      <c r="M320" s="70"/>
      <c r="N320" s="70"/>
      <c r="O320" s="70"/>
      <c r="P320" s="70"/>
      <c r="Q320" s="70"/>
      <c r="R320" s="70"/>
      <c r="S320" s="70"/>
      <c r="T320" s="70"/>
      <c r="U320" s="71"/>
    </row>
    <row r="321" spans="1:21" ht="18" customHeight="1">
      <c r="A321" s="70"/>
      <c r="B321" s="70"/>
      <c r="C321" s="70"/>
      <c r="D321" s="70"/>
      <c r="E321" s="70"/>
      <c r="F321" s="70"/>
      <c r="G321" s="70"/>
      <c r="H321" s="70"/>
      <c r="I321" s="70"/>
      <c r="J321" s="70"/>
      <c r="K321" s="70"/>
      <c r="L321" s="70"/>
      <c r="M321" s="70"/>
      <c r="N321" s="70"/>
      <c r="O321" s="70"/>
      <c r="P321" s="70"/>
      <c r="Q321" s="70"/>
      <c r="R321" s="70"/>
      <c r="S321" s="70"/>
      <c r="T321" s="70"/>
      <c r="U321" s="71"/>
    </row>
    <row r="322" spans="1:21" ht="18" customHeight="1">
      <c r="A322" s="70"/>
      <c r="B322" s="70"/>
      <c r="C322" s="70"/>
      <c r="D322" s="70"/>
      <c r="E322" s="70"/>
      <c r="F322" s="70"/>
      <c r="G322" s="70"/>
      <c r="H322" s="70"/>
      <c r="I322" s="70"/>
      <c r="J322" s="70"/>
      <c r="K322" s="70"/>
      <c r="L322" s="70"/>
      <c r="M322" s="70"/>
      <c r="N322" s="70"/>
      <c r="O322" s="70"/>
      <c r="P322" s="70"/>
      <c r="Q322" s="70"/>
      <c r="R322" s="70"/>
      <c r="S322" s="70"/>
      <c r="T322" s="70"/>
      <c r="U322" s="71"/>
    </row>
    <row r="323" spans="1:21" ht="18" customHeight="1">
      <c r="A323" s="70"/>
      <c r="B323" s="70"/>
      <c r="C323" s="70"/>
      <c r="D323" s="70"/>
      <c r="E323" s="70"/>
      <c r="F323" s="70"/>
      <c r="G323" s="70"/>
      <c r="H323" s="70"/>
      <c r="I323" s="70"/>
      <c r="J323" s="70"/>
      <c r="K323" s="70"/>
      <c r="L323" s="70"/>
      <c r="M323" s="70"/>
      <c r="N323" s="70"/>
      <c r="O323" s="70"/>
      <c r="P323" s="70"/>
      <c r="Q323" s="70"/>
      <c r="R323" s="70"/>
      <c r="S323" s="70"/>
      <c r="T323" s="70"/>
      <c r="U323" s="71"/>
    </row>
    <row r="324" spans="1:21" ht="18" customHeight="1">
      <c r="A324" s="70"/>
      <c r="B324" s="70"/>
      <c r="C324" s="70"/>
      <c r="D324" s="70"/>
      <c r="E324" s="70"/>
      <c r="F324" s="70"/>
      <c r="G324" s="70"/>
      <c r="H324" s="70"/>
      <c r="I324" s="70"/>
      <c r="J324" s="70"/>
      <c r="K324" s="70"/>
      <c r="L324" s="70"/>
      <c r="M324" s="70"/>
      <c r="N324" s="70"/>
      <c r="O324" s="70"/>
      <c r="P324" s="70"/>
      <c r="Q324" s="70"/>
      <c r="R324" s="70"/>
      <c r="S324" s="70"/>
      <c r="T324" s="70"/>
      <c r="U324" s="71"/>
    </row>
    <row r="325" spans="1:21" ht="18" customHeight="1">
      <c r="A325" s="70"/>
      <c r="B325" s="70"/>
      <c r="C325" s="70"/>
      <c r="D325" s="70"/>
      <c r="E325" s="70"/>
      <c r="F325" s="70"/>
      <c r="G325" s="70"/>
      <c r="H325" s="70"/>
      <c r="I325" s="70"/>
      <c r="J325" s="70"/>
      <c r="K325" s="70"/>
      <c r="L325" s="70"/>
      <c r="M325" s="70"/>
      <c r="N325" s="70"/>
      <c r="O325" s="70"/>
      <c r="P325" s="70"/>
      <c r="Q325" s="70"/>
      <c r="R325" s="70"/>
      <c r="S325" s="70"/>
      <c r="T325" s="70"/>
      <c r="U325" s="71"/>
    </row>
    <row r="326" spans="1:21" ht="18" customHeight="1">
      <c r="A326" s="70"/>
      <c r="B326" s="70"/>
      <c r="C326" s="70"/>
      <c r="D326" s="70"/>
      <c r="E326" s="70"/>
      <c r="F326" s="70"/>
      <c r="G326" s="70"/>
      <c r="H326" s="70"/>
      <c r="I326" s="70"/>
      <c r="J326" s="70"/>
      <c r="K326" s="70"/>
      <c r="L326" s="70"/>
      <c r="M326" s="70"/>
      <c r="N326" s="70"/>
      <c r="O326" s="70"/>
      <c r="P326" s="70"/>
      <c r="Q326" s="70"/>
      <c r="R326" s="70"/>
      <c r="S326" s="70"/>
      <c r="T326" s="70"/>
      <c r="U326" s="71"/>
    </row>
    <row r="327" spans="1:21" ht="18" customHeight="1">
      <c r="A327" s="70"/>
      <c r="B327" s="70"/>
      <c r="C327" s="70"/>
      <c r="D327" s="70"/>
      <c r="E327" s="70"/>
      <c r="F327" s="70"/>
      <c r="G327" s="70"/>
      <c r="H327" s="70"/>
      <c r="I327" s="70"/>
      <c r="J327" s="70"/>
      <c r="K327" s="70"/>
      <c r="L327" s="70"/>
      <c r="M327" s="70"/>
      <c r="N327" s="70"/>
      <c r="O327" s="70"/>
      <c r="P327" s="70"/>
      <c r="Q327" s="70"/>
      <c r="R327" s="70"/>
      <c r="S327" s="70"/>
      <c r="T327" s="70"/>
      <c r="U327" s="71"/>
    </row>
    <row r="328" spans="1:21" ht="18" customHeight="1">
      <c r="A328" s="70"/>
      <c r="B328" s="70"/>
      <c r="C328" s="70"/>
      <c r="D328" s="70"/>
      <c r="E328" s="70"/>
      <c r="F328" s="70"/>
      <c r="G328" s="70"/>
      <c r="H328" s="70"/>
      <c r="I328" s="70"/>
      <c r="J328" s="70"/>
      <c r="K328" s="70"/>
      <c r="L328" s="70"/>
      <c r="M328" s="70"/>
      <c r="N328" s="70"/>
      <c r="O328" s="70"/>
      <c r="P328" s="70"/>
      <c r="Q328" s="70"/>
      <c r="R328" s="70"/>
      <c r="S328" s="70"/>
      <c r="T328" s="70"/>
      <c r="U328" s="71"/>
    </row>
  </sheetData>
  <autoFilter ref="A8:U160" xr:uid="{00000000-0009-0000-0000-00000C000000}"/>
  <sortState ref="A4:X54">
    <sortCondition ref="K4:K54"/>
  </sortState>
  <mergeCells count="4">
    <mergeCell ref="A2:J2"/>
    <mergeCell ref="A1:U1"/>
    <mergeCell ref="K7:M7"/>
    <mergeCell ref="Q7:S7"/>
  </mergeCells>
  <phoneticPr fontId="1" type="noConversion"/>
  <pageMargins left="0.39370078740157483" right="0.39370078740157483" top="0.39370078740157483" bottom="0.39370078740157483" header="0.39370078740157483" footer="0.39370078740157483"/>
  <pageSetup paperSize="9" scale="35" orientation="landscape"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theme="0" tint="-0.499984740745262"/>
  </sheetPr>
  <dimension ref="A1:Z49"/>
  <sheetViews>
    <sheetView zoomScale="85" zoomScaleNormal="85" workbookViewId="0">
      <pane xSplit="4" ySplit="6" topLeftCell="G7" activePane="bottomRight" state="frozen"/>
      <selection activeCell="I138" sqref="I138"/>
      <selection pane="topRight" activeCell="I138" sqref="I138"/>
      <selection pane="bottomLeft" activeCell="I138" sqref="I138"/>
      <selection pane="bottomRight" activeCell="I138" sqref="I138"/>
    </sheetView>
  </sheetViews>
  <sheetFormatPr defaultRowHeight="18" customHeight="1"/>
  <cols>
    <col min="1" max="1" width="6.625" style="7" customWidth="1"/>
    <col min="2" max="4" width="8.75" style="7" customWidth="1"/>
    <col min="5" max="5" width="16.125" style="7" customWidth="1"/>
    <col min="6" max="6" width="17.25" style="7" bestFit="1" customWidth="1"/>
    <col min="7" max="7" width="19.125" style="7" bestFit="1" customWidth="1"/>
    <col min="8" max="9" width="20.875" style="7" customWidth="1"/>
    <col min="10" max="10" width="70.125" style="7" bestFit="1" customWidth="1"/>
    <col min="11" max="11" width="13.625" style="7" customWidth="1"/>
    <col min="12" max="13" width="12.625" style="7" customWidth="1"/>
    <col min="14" max="14" width="15.875" style="126" bestFit="1" customWidth="1"/>
    <col min="15" max="15" width="13.625" style="7" bestFit="1" customWidth="1"/>
    <col min="16" max="16" width="13" style="7" bestFit="1" customWidth="1"/>
    <col min="17" max="18" width="6.875" style="7" customWidth="1"/>
    <col min="19" max="19" width="10.5" style="7" bestFit="1" customWidth="1"/>
    <col min="20" max="20" width="12.625" style="7" customWidth="1"/>
    <col min="21" max="21" width="20.625" style="7" customWidth="1"/>
    <col min="22" max="22" width="13.875" style="7" bestFit="1" customWidth="1"/>
    <col min="23" max="23" width="13.875" style="7" customWidth="1"/>
    <col min="24" max="24" width="26.25" style="7" bestFit="1" customWidth="1"/>
    <col min="25" max="25" width="83.5" style="7" customWidth="1"/>
    <col min="26" max="26" width="65.875" style="9" customWidth="1"/>
    <col min="27" max="16384" width="9" style="7"/>
  </cols>
  <sheetData>
    <row r="1" spans="1:26" s="10" customFormat="1" ht="64.5" customHeight="1">
      <c r="A1" s="1003" t="s">
        <v>55</v>
      </c>
      <c r="B1" s="1003"/>
      <c r="C1" s="1003"/>
      <c r="D1" s="1003"/>
      <c r="E1" s="1003"/>
      <c r="F1" s="1003"/>
      <c r="G1" s="1003"/>
      <c r="H1" s="1003"/>
      <c r="I1" s="1003"/>
      <c r="J1" s="1003"/>
      <c r="K1" s="1003"/>
      <c r="L1" s="1003"/>
      <c r="M1" s="1003"/>
      <c r="N1" s="1004"/>
      <c r="O1" s="1003"/>
      <c r="P1" s="1003"/>
      <c r="Q1" s="1003"/>
      <c r="R1" s="1003"/>
      <c r="S1" s="1003"/>
      <c r="T1" s="1003"/>
      <c r="U1" s="1003"/>
      <c r="V1" s="1003"/>
      <c r="W1" s="1003"/>
      <c r="X1" s="1003"/>
      <c r="Y1" s="1003"/>
      <c r="Z1" s="1003"/>
    </row>
    <row r="2" spans="1:26" s="8" customFormat="1" ht="23.25" customHeight="1">
      <c r="A2" s="1005"/>
      <c r="B2" s="1005"/>
      <c r="C2" s="1005"/>
      <c r="D2" s="1005"/>
      <c r="E2" s="1005"/>
      <c r="F2" s="1005"/>
      <c r="G2" s="1005"/>
      <c r="H2" s="1005"/>
      <c r="I2" s="1005"/>
      <c r="J2" s="1006"/>
      <c r="N2" s="125"/>
      <c r="Z2" s="13"/>
    </row>
    <row r="3" spans="1:26" s="8" customFormat="1" ht="23.25" customHeight="1">
      <c r="B3" s="11" t="s">
        <v>58</v>
      </c>
      <c r="C3" s="12" t="s">
        <v>62</v>
      </c>
      <c r="N3" s="125"/>
    </row>
    <row r="4" spans="1:26" s="8" customFormat="1" ht="33.75" customHeight="1">
      <c r="A4" s="13"/>
      <c r="B4" s="13"/>
      <c r="C4" s="13"/>
      <c r="D4" s="13"/>
      <c r="E4" s="13"/>
      <c r="F4" s="13"/>
      <c r="G4" s="13"/>
      <c r="H4" s="13"/>
      <c r="I4" s="13"/>
      <c r="N4" s="125"/>
      <c r="Z4" s="13"/>
    </row>
    <row r="5" spans="1:26" s="8" customFormat="1" ht="16.5">
      <c r="A5" s="1017" t="s">
        <v>0</v>
      </c>
      <c r="B5" s="23"/>
      <c r="C5" s="23"/>
      <c r="D5" s="23"/>
      <c r="E5" s="23"/>
      <c r="F5" s="23"/>
      <c r="G5" s="23"/>
      <c r="H5" s="23"/>
      <c r="I5" s="23"/>
      <c r="J5" s="1017" t="s">
        <v>1</v>
      </c>
      <c r="K5" s="1017" t="s">
        <v>8</v>
      </c>
      <c r="L5" s="1017" t="s">
        <v>2</v>
      </c>
      <c r="M5" s="1017"/>
      <c r="N5" s="1018" t="s">
        <v>3</v>
      </c>
      <c r="O5" s="1019" t="s">
        <v>426</v>
      </c>
      <c r="P5" s="1020"/>
      <c r="Q5" s="1017" t="s">
        <v>64</v>
      </c>
      <c r="R5" s="1017"/>
      <c r="S5" s="1017" t="s">
        <v>70</v>
      </c>
      <c r="T5" s="1017" t="s">
        <v>71</v>
      </c>
      <c r="U5" s="1017"/>
      <c r="V5" s="1017" t="s">
        <v>4</v>
      </c>
      <c r="W5" s="1017"/>
      <c r="X5" s="1017"/>
      <c r="Y5" s="1017" t="s">
        <v>6</v>
      </c>
      <c r="Z5" s="1017" t="s">
        <v>7</v>
      </c>
    </row>
    <row r="6" spans="1:26" s="8" customFormat="1" ht="16.5">
      <c r="A6" s="1017"/>
      <c r="B6" s="23" t="s">
        <v>53</v>
      </c>
      <c r="C6" s="23" t="s">
        <v>52</v>
      </c>
      <c r="D6" s="23" t="s">
        <v>54</v>
      </c>
      <c r="E6" s="23" t="s">
        <v>59</v>
      </c>
      <c r="F6" s="23" t="s">
        <v>60</v>
      </c>
      <c r="G6" s="23" t="s">
        <v>68</v>
      </c>
      <c r="H6" s="23" t="s">
        <v>61</v>
      </c>
      <c r="I6" s="23" t="s">
        <v>69</v>
      </c>
      <c r="J6" s="1017"/>
      <c r="K6" s="1017"/>
      <c r="L6" s="23" t="s">
        <v>9</v>
      </c>
      <c r="M6" s="23" t="s">
        <v>10</v>
      </c>
      <c r="N6" s="1018"/>
      <c r="O6" s="23" t="s">
        <v>427</v>
      </c>
      <c r="P6" s="23" t="s">
        <v>428</v>
      </c>
      <c r="Q6" s="23" t="s">
        <v>65</v>
      </c>
      <c r="R6" s="23" t="s">
        <v>66</v>
      </c>
      <c r="S6" s="1017"/>
      <c r="T6" s="23" t="s">
        <v>72</v>
      </c>
      <c r="U6" s="23" t="s">
        <v>73</v>
      </c>
      <c r="V6" s="23" t="s">
        <v>50</v>
      </c>
      <c r="W6" s="23" t="s">
        <v>51</v>
      </c>
      <c r="X6" s="23" t="s">
        <v>5</v>
      </c>
      <c r="Y6" s="1017"/>
      <c r="Z6" s="1017"/>
    </row>
    <row r="7" spans="1:26" s="116" customFormat="1" ht="16.5">
      <c r="A7" s="14">
        <v>1</v>
      </c>
      <c r="B7" s="14" t="s">
        <v>420</v>
      </c>
      <c r="C7" s="14" t="s">
        <v>421</v>
      </c>
      <c r="D7" s="14" t="s">
        <v>419</v>
      </c>
      <c r="E7" s="14"/>
      <c r="F7" s="14"/>
      <c r="G7" s="14" t="s">
        <v>486</v>
      </c>
      <c r="H7" s="14"/>
      <c r="I7" s="14" t="s">
        <v>977</v>
      </c>
      <c r="J7" s="14" t="s">
        <v>978</v>
      </c>
      <c r="K7" s="120">
        <v>43101</v>
      </c>
      <c r="L7" s="120">
        <v>43101</v>
      </c>
      <c r="M7" s="120">
        <v>43465</v>
      </c>
      <c r="N7" s="15">
        <v>15840000</v>
      </c>
      <c r="O7" s="14"/>
      <c r="P7" s="14"/>
      <c r="Q7" s="14"/>
      <c r="R7" s="14"/>
      <c r="S7" s="14"/>
      <c r="T7" s="14"/>
      <c r="U7" s="14"/>
      <c r="V7" s="14"/>
      <c r="W7" s="14"/>
      <c r="X7" s="14"/>
      <c r="Y7" s="14" t="s">
        <v>979</v>
      </c>
      <c r="Z7" s="14"/>
    </row>
    <row r="8" spans="1:26" s="17" customFormat="1" ht="16.5">
      <c r="A8" s="14">
        <v>2</v>
      </c>
      <c r="B8" s="14" t="s">
        <v>420</v>
      </c>
      <c r="C8" s="14" t="s">
        <v>421</v>
      </c>
      <c r="D8" s="14" t="s">
        <v>419</v>
      </c>
      <c r="E8" s="14" t="s">
        <v>418</v>
      </c>
      <c r="F8" s="14" t="s">
        <v>417</v>
      </c>
      <c r="G8" s="14" t="s">
        <v>976</v>
      </c>
      <c r="H8" s="24"/>
      <c r="I8" s="24" t="s">
        <v>422</v>
      </c>
      <c r="J8" s="14" t="s">
        <v>423</v>
      </c>
      <c r="K8" s="3">
        <v>43188</v>
      </c>
      <c r="L8" s="3">
        <v>43188</v>
      </c>
      <c r="M8" s="3">
        <v>43465</v>
      </c>
      <c r="N8" s="4">
        <v>33500000</v>
      </c>
      <c r="O8" s="15">
        <v>276414668</v>
      </c>
      <c r="P8" s="15">
        <v>30</v>
      </c>
      <c r="Q8" s="15"/>
      <c r="R8" s="15"/>
      <c r="S8" s="15" t="s">
        <v>429</v>
      </c>
      <c r="T8" s="15" t="s">
        <v>430</v>
      </c>
      <c r="U8" s="18" t="s">
        <v>430</v>
      </c>
      <c r="V8" s="14" t="s">
        <v>260</v>
      </c>
      <c r="W8" s="14" t="s">
        <v>424</v>
      </c>
      <c r="X8" s="14" t="s">
        <v>297</v>
      </c>
      <c r="Y8" s="2" t="s">
        <v>425</v>
      </c>
      <c r="Z8" s="6" t="s">
        <v>48</v>
      </c>
    </row>
    <row r="9" spans="1:26" s="17" customFormat="1" ht="16.5">
      <c r="A9" s="14">
        <v>3</v>
      </c>
      <c r="B9" s="14" t="s">
        <v>420</v>
      </c>
      <c r="C9" s="14" t="s">
        <v>421</v>
      </c>
      <c r="D9" s="14" t="s">
        <v>419</v>
      </c>
      <c r="E9" s="14" t="s">
        <v>436</v>
      </c>
      <c r="F9" s="14" t="s">
        <v>431</v>
      </c>
      <c r="G9" s="14" t="s">
        <v>976</v>
      </c>
      <c r="H9" s="24" t="s">
        <v>432</v>
      </c>
      <c r="I9" s="24" t="s">
        <v>433</v>
      </c>
      <c r="J9" s="14" t="s">
        <v>434</v>
      </c>
      <c r="K9" s="3">
        <v>43193</v>
      </c>
      <c r="L9" s="3">
        <v>43193</v>
      </c>
      <c r="M9" s="3">
        <v>43465</v>
      </c>
      <c r="N9" s="4">
        <v>310878000</v>
      </c>
      <c r="O9" s="15" t="s">
        <v>429</v>
      </c>
      <c r="P9" s="15" t="s">
        <v>430</v>
      </c>
      <c r="Q9" s="15"/>
      <c r="R9" s="15"/>
      <c r="S9" s="15" t="s">
        <v>429</v>
      </c>
      <c r="T9" s="15" t="s">
        <v>430</v>
      </c>
      <c r="U9" s="18" t="s">
        <v>430</v>
      </c>
      <c r="V9" s="14" t="s">
        <v>259</v>
      </c>
      <c r="W9" s="14" t="s">
        <v>435</v>
      </c>
      <c r="X9" s="14" t="s">
        <v>374</v>
      </c>
      <c r="Y9" s="2" t="s">
        <v>444</v>
      </c>
      <c r="Z9" s="6" t="s">
        <v>48</v>
      </c>
    </row>
    <row r="10" spans="1:26" s="17" customFormat="1" ht="16.5">
      <c r="A10" s="14">
        <v>4</v>
      </c>
      <c r="B10" s="14" t="s">
        <v>420</v>
      </c>
      <c r="C10" s="14" t="s">
        <v>421</v>
      </c>
      <c r="D10" s="14" t="s">
        <v>419</v>
      </c>
      <c r="E10" s="14" t="s">
        <v>437</v>
      </c>
      <c r="F10" s="14" t="s">
        <v>438</v>
      </c>
      <c r="G10" s="14" t="s">
        <v>976</v>
      </c>
      <c r="H10" s="24"/>
      <c r="I10" s="24" t="s">
        <v>439</v>
      </c>
      <c r="J10" s="2" t="s">
        <v>16</v>
      </c>
      <c r="K10" s="3">
        <v>43215</v>
      </c>
      <c r="L10" s="3">
        <v>43216</v>
      </c>
      <c r="M10" s="3">
        <v>43343</v>
      </c>
      <c r="N10" s="4">
        <v>17600000</v>
      </c>
      <c r="O10" s="15" t="s">
        <v>429</v>
      </c>
      <c r="P10" s="15"/>
      <c r="Q10" s="15"/>
      <c r="R10" s="15"/>
      <c r="S10" s="15" t="s">
        <v>429</v>
      </c>
      <c r="T10" s="15"/>
      <c r="U10" s="18"/>
      <c r="V10" s="14" t="s">
        <v>440</v>
      </c>
      <c r="W10" s="14" t="s">
        <v>441</v>
      </c>
      <c r="X10" s="14" t="s">
        <v>442</v>
      </c>
      <c r="Y10" s="2" t="s">
        <v>19</v>
      </c>
      <c r="Z10" s="6" t="s">
        <v>49</v>
      </c>
    </row>
    <row r="11" spans="1:26" s="33" customFormat="1" ht="16.5">
      <c r="A11" s="14">
        <v>5</v>
      </c>
      <c r="B11" s="21" t="s">
        <v>420</v>
      </c>
      <c r="C11" s="21" t="s">
        <v>421</v>
      </c>
      <c r="D11" s="21" t="s">
        <v>462</v>
      </c>
      <c r="E11" s="21" t="s">
        <v>510</v>
      </c>
      <c r="F11" s="21" t="s">
        <v>511</v>
      </c>
      <c r="G11" s="21" t="s">
        <v>976</v>
      </c>
      <c r="H11" s="27"/>
      <c r="I11" s="27" t="s">
        <v>513</v>
      </c>
      <c r="J11" s="31" t="s">
        <v>512</v>
      </c>
      <c r="K11" s="28">
        <v>43244</v>
      </c>
      <c r="L11" s="28">
        <v>43244</v>
      </c>
      <c r="M11" s="28">
        <v>43453</v>
      </c>
      <c r="N11" s="34">
        <v>68000000</v>
      </c>
      <c r="O11" s="22"/>
      <c r="P11" s="22"/>
      <c r="Q11" s="22"/>
      <c r="R11" s="22"/>
      <c r="S11" s="15" t="s">
        <v>429</v>
      </c>
      <c r="T11" s="22"/>
      <c r="U11" s="30"/>
      <c r="V11" s="21" t="s">
        <v>514</v>
      </c>
      <c r="W11" s="21" t="s">
        <v>515</v>
      </c>
      <c r="X11" s="21" t="s">
        <v>516</v>
      </c>
      <c r="Y11" s="31" t="s">
        <v>512</v>
      </c>
      <c r="Z11" s="32" t="s">
        <v>30</v>
      </c>
    </row>
    <row r="12" spans="1:26" s="17" customFormat="1" ht="16.5">
      <c r="A12" s="14">
        <v>6</v>
      </c>
      <c r="B12" s="14" t="s">
        <v>980</v>
      </c>
      <c r="C12" s="14" t="s">
        <v>421</v>
      </c>
      <c r="D12" s="14" t="s">
        <v>961</v>
      </c>
      <c r="E12" s="14"/>
      <c r="F12" s="14"/>
      <c r="G12" s="14" t="s">
        <v>486</v>
      </c>
      <c r="H12" s="24"/>
      <c r="I12" s="24"/>
      <c r="J12" s="127" t="s">
        <v>981</v>
      </c>
      <c r="K12" s="128">
        <v>43299</v>
      </c>
      <c r="L12" s="128">
        <v>43299</v>
      </c>
      <c r="M12" s="128">
        <v>43663</v>
      </c>
      <c r="N12" s="129">
        <v>5832000</v>
      </c>
      <c r="O12" s="15"/>
      <c r="P12" s="15"/>
      <c r="Q12" s="15"/>
      <c r="R12" s="15"/>
      <c r="S12" s="15" t="s">
        <v>429</v>
      </c>
      <c r="T12" s="15"/>
      <c r="U12" s="18"/>
      <c r="V12" s="14" t="s">
        <v>982</v>
      </c>
      <c r="W12" s="14"/>
      <c r="X12" s="14" t="s">
        <v>983</v>
      </c>
      <c r="Y12" s="127" t="s">
        <v>984</v>
      </c>
      <c r="Z12" s="16"/>
    </row>
    <row r="13" spans="1:26" s="17" customFormat="1" ht="16.5">
      <c r="A13" s="14">
        <v>7</v>
      </c>
      <c r="B13" s="1" t="s">
        <v>56</v>
      </c>
      <c r="C13" s="1" t="s">
        <v>63</v>
      </c>
      <c r="D13" s="1" t="s">
        <v>443</v>
      </c>
      <c r="E13" s="1" t="s">
        <v>445</v>
      </c>
      <c r="F13" s="14" t="s">
        <v>446</v>
      </c>
      <c r="G13" s="14" t="s">
        <v>976</v>
      </c>
      <c r="H13" s="24" t="s">
        <v>432</v>
      </c>
      <c r="I13" s="24" t="s">
        <v>447</v>
      </c>
      <c r="J13" s="14" t="s">
        <v>448</v>
      </c>
      <c r="K13" s="3">
        <v>43340</v>
      </c>
      <c r="L13" s="3">
        <v>43340</v>
      </c>
      <c r="M13" s="3">
        <v>43459</v>
      </c>
      <c r="N13" s="4">
        <v>1063000000</v>
      </c>
      <c r="O13" s="15">
        <v>318900000</v>
      </c>
      <c r="P13" s="15">
        <v>30</v>
      </c>
      <c r="Q13" s="15"/>
      <c r="R13" s="15"/>
      <c r="S13" s="15" t="s">
        <v>429</v>
      </c>
      <c r="T13" s="15"/>
      <c r="U13" s="18"/>
      <c r="V13" s="14" t="s">
        <v>259</v>
      </c>
      <c r="W13" s="14" t="s">
        <v>435</v>
      </c>
      <c r="X13" s="2" t="s">
        <v>21</v>
      </c>
      <c r="Y13" s="2" t="s">
        <v>26</v>
      </c>
      <c r="Z13" s="6" t="s">
        <v>30</v>
      </c>
    </row>
    <row r="14" spans="1:26" s="17" customFormat="1" ht="16.5">
      <c r="A14" s="14">
        <v>8</v>
      </c>
      <c r="B14" s="1" t="s">
        <v>56</v>
      </c>
      <c r="C14" s="1" t="s">
        <v>63</v>
      </c>
      <c r="D14" s="1" t="s">
        <v>443</v>
      </c>
      <c r="E14" s="14" t="s">
        <v>449</v>
      </c>
      <c r="F14" s="14" t="s">
        <v>450</v>
      </c>
      <c r="G14" s="14" t="s">
        <v>976</v>
      </c>
      <c r="H14" s="24" t="s">
        <v>432</v>
      </c>
      <c r="I14" s="24" t="s">
        <v>451</v>
      </c>
      <c r="J14" s="14" t="s">
        <v>452</v>
      </c>
      <c r="K14" s="3">
        <v>43389</v>
      </c>
      <c r="L14" s="3">
        <v>43389</v>
      </c>
      <c r="M14" s="3">
        <v>43458</v>
      </c>
      <c r="N14" s="4">
        <v>54941250</v>
      </c>
      <c r="O14" s="15" t="s">
        <v>429</v>
      </c>
      <c r="P14" s="15"/>
      <c r="Q14" s="15"/>
      <c r="R14" s="15"/>
      <c r="S14" s="15" t="s">
        <v>429</v>
      </c>
      <c r="T14" s="15"/>
      <c r="U14" s="18"/>
      <c r="V14" s="14" t="s">
        <v>453</v>
      </c>
      <c r="W14" s="14" t="s">
        <v>454</v>
      </c>
      <c r="X14" s="14" t="s">
        <v>455</v>
      </c>
      <c r="Y14" s="2" t="s">
        <v>456</v>
      </c>
      <c r="Z14" s="6" t="s">
        <v>30</v>
      </c>
    </row>
    <row r="15" spans="1:26" s="17" customFormat="1" ht="16.5">
      <c r="A15" s="14">
        <v>9</v>
      </c>
      <c r="B15" s="1" t="s">
        <v>56</v>
      </c>
      <c r="C15" s="1" t="s">
        <v>63</v>
      </c>
      <c r="D15" s="1" t="s">
        <v>443</v>
      </c>
      <c r="E15" s="14" t="s">
        <v>457</v>
      </c>
      <c r="F15" s="14" t="s">
        <v>458</v>
      </c>
      <c r="G15" s="14" t="s">
        <v>976</v>
      </c>
      <c r="H15" s="24" t="s">
        <v>432</v>
      </c>
      <c r="I15" s="24" t="s">
        <v>459</v>
      </c>
      <c r="J15" s="2" t="s">
        <v>44</v>
      </c>
      <c r="K15" s="3">
        <v>43426</v>
      </c>
      <c r="L15" s="3">
        <v>43426</v>
      </c>
      <c r="M15" s="3">
        <v>43465</v>
      </c>
      <c r="N15" s="4">
        <v>72600000</v>
      </c>
      <c r="O15" s="15" t="s">
        <v>429</v>
      </c>
      <c r="P15" s="15"/>
      <c r="Q15" s="15"/>
      <c r="R15" s="15"/>
      <c r="S15" s="15" t="s">
        <v>429</v>
      </c>
      <c r="T15" s="15"/>
      <c r="U15" s="18"/>
      <c r="V15" s="14" t="s">
        <v>14</v>
      </c>
      <c r="W15" s="14" t="s">
        <v>460</v>
      </c>
      <c r="X15" s="14" t="s">
        <v>461</v>
      </c>
      <c r="Y15" s="25" t="s">
        <v>45</v>
      </c>
      <c r="Z15" s="6" t="s">
        <v>30</v>
      </c>
    </row>
    <row r="16" spans="1:26" s="33" customFormat="1" ht="16.5">
      <c r="A16" s="14">
        <v>10</v>
      </c>
      <c r="B16" s="21" t="s">
        <v>56</v>
      </c>
      <c r="C16" s="21" t="s">
        <v>63</v>
      </c>
      <c r="D16" s="21" t="s">
        <v>462</v>
      </c>
      <c r="E16" s="21" t="s">
        <v>463</v>
      </c>
      <c r="F16" s="21" t="s">
        <v>464</v>
      </c>
      <c r="G16" s="21" t="s">
        <v>976</v>
      </c>
      <c r="H16" s="27" t="s">
        <v>432</v>
      </c>
      <c r="I16" s="27" t="s">
        <v>465</v>
      </c>
      <c r="J16" s="21" t="s">
        <v>466</v>
      </c>
      <c r="K16" s="28">
        <v>43465</v>
      </c>
      <c r="L16" s="28">
        <v>43465</v>
      </c>
      <c r="M16" s="28">
        <v>43586</v>
      </c>
      <c r="N16" s="34">
        <v>35631282</v>
      </c>
      <c r="O16" s="22">
        <v>17815641</v>
      </c>
      <c r="P16" s="22">
        <v>50</v>
      </c>
      <c r="Q16" s="22"/>
      <c r="R16" s="22"/>
      <c r="S16" s="22" t="s">
        <v>429</v>
      </c>
      <c r="T16" s="22"/>
      <c r="U16" s="30"/>
      <c r="V16" s="21" t="s">
        <v>467</v>
      </c>
      <c r="W16" s="21" t="s">
        <v>468</v>
      </c>
      <c r="X16" s="21" t="s">
        <v>469</v>
      </c>
      <c r="Y16" s="31" t="s">
        <v>470</v>
      </c>
      <c r="Z16" s="32" t="s">
        <v>30</v>
      </c>
    </row>
    <row r="17" spans="1:26" s="17" customFormat="1" ht="16.5">
      <c r="A17" s="14">
        <v>11</v>
      </c>
      <c r="B17" s="14" t="s">
        <v>420</v>
      </c>
      <c r="C17" s="14" t="s">
        <v>421</v>
      </c>
      <c r="D17" s="14" t="s">
        <v>419</v>
      </c>
      <c r="E17" s="14" t="s">
        <v>471</v>
      </c>
      <c r="F17" s="14" t="s">
        <v>484</v>
      </c>
      <c r="G17" s="14" t="s">
        <v>477</v>
      </c>
      <c r="H17" s="24" t="s">
        <v>478</v>
      </c>
      <c r="I17" s="26" t="s">
        <v>476</v>
      </c>
      <c r="J17" s="14" t="s">
        <v>472</v>
      </c>
      <c r="K17" s="3">
        <v>43466</v>
      </c>
      <c r="L17" s="3">
        <v>43466</v>
      </c>
      <c r="M17" s="3">
        <v>43830</v>
      </c>
      <c r="N17" s="4">
        <v>2400000</v>
      </c>
      <c r="O17" s="15" t="s">
        <v>429</v>
      </c>
      <c r="P17" s="15"/>
      <c r="Q17" s="15"/>
      <c r="R17" s="15"/>
      <c r="S17" s="15" t="s">
        <v>429</v>
      </c>
      <c r="T17" s="15"/>
      <c r="U17" s="18"/>
      <c r="V17" s="14" t="s">
        <v>473</v>
      </c>
      <c r="W17" s="14" t="s">
        <v>474</v>
      </c>
      <c r="X17" s="14" t="s">
        <v>475</v>
      </c>
      <c r="Y17" s="25" t="s">
        <v>47</v>
      </c>
    </row>
    <row r="18" spans="1:26" s="17" customFormat="1" ht="18" customHeight="1">
      <c r="A18" s="14">
        <v>12</v>
      </c>
      <c r="B18" s="14" t="s">
        <v>479</v>
      </c>
      <c r="C18" s="14" t="s">
        <v>421</v>
      </c>
      <c r="D18" s="14" t="s">
        <v>419</v>
      </c>
      <c r="E18" s="14" t="s">
        <v>480</v>
      </c>
      <c r="F18" s="14" t="s">
        <v>485</v>
      </c>
      <c r="G18" s="14" t="s">
        <v>976</v>
      </c>
      <c r="H18" s="24"/>
      <c r="I18" s="26" t="s">
        <v>487</v>
      </c>
      <c r="J18" s="14" t="s">
        <v>481</v>
      </c>
      <c r="K18" s="3">
        <v>43495</v>
      </c>
      <c r="L18" s="3">
        <v>43495</v>
      </c>
      <c r="M18" s="3">
        <v>43830</v>
      </c>
      <c r="N18" s="4">
        <v>307500000</v>
      </c>
      <c r="O18" s="15">
        <v>92250000</v>
      </c>
      <c r="P18" s="15">
        <v>30</v>
      </c>
      <c r="Q18" s="15"/>
      <c r="R18" s="15"/>
      <c r="S18" s="15" t="s">
        <v>429</v>
      </c>
      <c r="T18" s="15"/>
      <c r="U18" s="18"/>
      <c r="V18" s="14" t="s">
        <v>259</v>
      </c>
      <c r="W18" s="14" t="s">
        <v>435</v>
      </c>
      <c r="X18" s="14" t="s">
        <v>374</v>
      </c>
      <c r="Y18" s="2" t="s">
        <v>482</v>
      </c>
      <c r="Z18" s="6" t="s">
        <v>483</v>
      </c>
    </row>
    <row r="19" spans="1:26" s="17" customFormat="1" ht="18" customHeight="1">
      <c r="A19" s="14">
        <v>13</v>
      </c>
      <c r="B19" s="14" t="s">
        <v>479</v>
      </c>
      <c r="C19" s="14" t="s">
        <v>421</v>
      </c>
      <c r="D19" s="14" t="s">
        <v>419</v>
      </c>
      <c r="E19" s="14" t="s">
        <v>488</v>
      </c>
      <c r="F19" s="14" t="s">
        <v>489</v>
      </c>
      <c r="G19" s="14" t="s">
        <v>976</v>
      </c>
      <c r="H19" s="24"/>
      <c r="I19" s="26" t="s">
        <v>490</v>
      </c>
      <c r="J19" s="14" t="s">
        <v>491</v>
      </c>
      <c r="K19" s="3">
        <v>43495</v>
      </c>
      <c r="L19" s="3">
        <v>43495</v>
      </c>
      <c r="M19" s="3">
        <v>43830</v>
      </c>
      <c r="N19" s="4">
        <v>39593600</v>
      </c>
      <c r="O19" s="15" t="s">
        <v>429</v>
      </c>
      <c r="P19" s="15"/>
      <c r="Q19" s="15"/>
      <c r="R19" s="15"/>
      <c r="S19" s="15" t="s">
        <v>429</v>
      </c>
      <c r="T19" s="15"/>
      <c r="U19" s="18"/>
      <c r="V19" s="14" t="s">
        <v>260</v>
      </c>
      <c r="W19" s="14" t="s">
        <v>424</v>
      </c>
      <c r="X19" s="14" t="s">
        <v>297</v>
      </c>
      <c r="Y19" s="2" t="s">
        <v>492</v>
      </c>
      <c r="Z19" s="6" t="s">
        <v>483</v>
      </c>
    </row>
    <row r="20" spans="1:26" s="17" customFormat="1" ht="18" customHeight="1">
      <c r="A20" s="14">
        <v>14</v>
      </c>
      <c r="B20" s="14" t="s">
        <v>57</v>
      </c>
      <c r="C20" s="14" t="s">
        <v>421</v>
      </c>
      <c r="D20" s="14" t="s">
        <v>419</v>
      </c>
      <c r="E20" s="14" t="s">
        <v>494</v>
      </c>
      <c r="F20" s="14" t="s">
        <v>493</v>
      </c>
      <c r="G20" s="14" t="s">
        <v>975</v>
      </c>
      <c r="H20" s="24" t="s">
        <v>495</v>
      </c>
      <c r="I20" s="26" t="s">
        <v>496</v>
      </c>
      <c r="J20" s="14" t="s">
        <v>497</v>
      </c>
      <c r="K20" s="3">
        <v>43521</v>
      </c>
      <c r="L20" s="3">
        <v>43521</v>
      </c>
      <c r="M20" s="3">
        <v>43580</v>
      </c>
      <c r="N20" s="5">
        <v>18571000</v>
      </c>
      <c r="O20" s="15" t="s">
        <v>429</v>
      </c>
      <c r="P20" s="15"/>
      <c r="Q20" s="15"/>
      <c r="R20" s="15"/>
      <c r="S20" s="15" t="s">
        <v>429</v>
      </c>
      <c r="T20" s="15"/>
      <c r="U20" s="18"/>
      <c r="V20" s="14" t="s">
        <v>369</v>
      </c>
      <c r="W20" s="14" t="s">
        <v>498</v>
      </c>
      <c r="X20" s="14" t="s">
        <v>379</v>
      </c>
      <c r="Y20" s="2" t="s">
        <v>43</v>
      </c>
      <c r="Z20" s="6" t="s">
        <v>499</v>
      </c>
    </row>
    <row r="21" spans="1:26" s="17" customFormat="1" ht="18" customHeight="1">
      <c r="A21" s="14">
        <v>15</v>
      </c>
      <c r="B21" s="14" t="s">
        <v>57</v>
      </c>
      <c r="C21" s="14" t="s">
        <v>421</v>
      </c>
      <c r="D21" s="14" t="s">
        <v>419</v>
      </c>
      <c r="E21" s="14" t="s">
        <v>500</v>
      </c>
      <c r="F21" s="14" t="s">
        <v>501</v>
      </c>
      <c r="G21" s="14" t="s">
        <v>976</v>
      </c>
      <c r="H21" s="24"/>
      <c r="I21" s="26" t="s">
        <v>430</v>
      </c>
      <c r="J21" s="14" t="s">
        <v>502</v>
      </c>
      <c r="K21" s="3">
        <v>43549</v>
      </c>
      <c r="L21" s="3">
        <v>43549</v>
      </c>
      <c r="M21" s="3">
        <v>43915</v>
      </c>
      <c r="N21" s="5">
        <v>36625077</v>
      </c>
      <c r="O21" s="15" t="s">
        <v>429</v>
      </c>
      <c r="P21" s="15"/>
      <c r="Q21" s="15"/>
      <c r="R21" s="15"/>
      <c r="S21" s="15" t="s">
        <v>429</v>
      </c>
      <c r="T21" s="15"/>
      <c r="U21" s="18"/>
      <c r="V21" s="2" t="s">
        <v>41</v>
      </c>
      <c r="W21" s="2"/>
      <c r="X21" s="2" t="s">
        <v>42</v>
      </c>
      <c r="Y21" s="25"/>
      <c r="Z21" s="16" t="s">
        <v>46</v>
      </c>
    </row>
    <row r="22" spans="1:26" s="17" customFormat="1" ht="18" customHeight="1">
      <c r="A22" s="14">
        <v>16</v>
      </c>
      <c r="B22" s="14" t="s">
        <v>57</v>
      </c>
      <c r="C22" s="14" t="s">
        <v>421</v>
      </c>
      <c r="D22" s="14" t="s">
        <v>419</v>
      </c>
      <c r="E22" s="14" t="s">
        <v>503</v>
      </c>
      <c r="F22" s="14" t="s">
        <v>504</v>
      </c>
      <c r="G22" s="14" t="s">
        <v>976</v>
      </c>
      <c r="H22" s="24" t="s">
        <v>506</v>
      </c>
      <c r="I22" s="26" t="s">
        <v>507</v>
      </c>
      <c r="J22" s="14" t="s">
        <v>505</v>
      </c>
      <c r="K22" s="3">
        <v>43671</v>
      </c>
      <c r="L22" s="3">
        <v>43671</v>
      </c>
      <c r="M22" s="3">
        <v>43733</v>
      </c>
      <c r="N22" s="5">
        <v>17600000</v>
      </c>
      <c r="O22" s="15" t="s">
        <v>429</v>
      </c>
      <c r="P22" s="15"/>
      <c r="Q22" s="15"/>
      <c r="R22" s="15"/>
      <c r="S22" s="15" t="s">
        <v>429</v>
      </c>
      <c r="T22" s="15"/>
      <c r="U22" s="18"/>
      <c r="V22" s="14" t="s">
        <v>508</v>
      </c>
      <c r="W22" s="14" t="s">
        <v>441</v>
      </c>
      <c r="X22" s="14" t="s">
        <v>442</v>
      </c>
      <c r="Y22" s="2" t="s">
        <v>509</v>
      </c>
      <c r="Z22" s="6" t="s">
        <v>30</v>
      </c>
    </row>
    <row r="23" spans="1:26" s="17" customFormat="1" ht="18" customHeight="1">
      <c r="A23" s="14">
        <v>17</v>
      </c>
      <c r="B23" s="14" t="s">
        <v>57</v>
      </c>
      <c r="C23" s="14" t="s">
        <v>421</v>
      </c>
      <c r="D23" s="14" t="s">
        <v>419</v>
      </c>
      <c r="E23" s="14" t="s">
        <v>517</v>
      </c>
      <c r="F23" s="14" t="s">
        <v>518</v>
      </c>
      <c r="G23" s="14" t="s">
        <v>976</v>
      </c>
      <c r="H23" s="24"/>
      <c r="I23" s="26" t="s">
        <v>519</v>
      </c>
      <c r="J23" s="14" t="s">
        <v>520</v>
      </c>
      <c r="K23" s="3">
        <v>43647</v>
      </c>
      <c r="L23" s="3">
        <v>43647</v>
      </c>
      <c r="M23" s="3">
        <v>43829</v>
      </c>
      <c r="N23" s="5">
        <v>44000000</v>
      </c>
      <c r="O23" s="15">
        <v>17600000</v>
      </c>
      <c r="P23" s="15"/>
      <c r="Q23" s="15"/>
      <c r="R23" s="15"/>
      <c r="S23" s="15" t="s">
        <v>429</v>
      </c>
      <c r="T23" s="15"/>
      <c r="U23" s="18"/>
      <c r="V23" s="14" t="s">
        <v>254</v>
      </c>
      <c r="W23" s="14" t="s">
        <v>521</v>
      </c>
      <c r="X23" s="14" t="s">
        <v>290</v>
      </c>
      <c r="Y23" s="25" t="s">
        <v>522</v>
      </c>
      <c r="Z23" s="6" t="s">
        <v>30</v>
      </c>
    </row>
    <row r="24" spans="1:26" s="17" customFormat="1" ht="18" customHeight="1">
      <c r="A24" s="14">
        <v>18</v>
      </c>
      <c r="B24" s="14" t="s">
        <v>57</v>
      </c>
      <c r="C24" s="14" t="s">
        <v>421</v>
      </c>
      <c r="D24" s="14" t="s">
        <v>419</v>
      </c>
      <c r="E24" s="14" t="s">
        <v>523</v>
      </c>
      <c r="F24" s="14" t="s">
        <v>524</v>
      </c>
      <c r="G24" s="14" t="s">
        <v>486</v>
      </c>
      <c r="H24" s="24" t="s">
        <v>495</v>
      </c>
      <c r="I24" s="26" t="s">
        <v>526</v>
      </c>
      <c r="J24" s="14" t="s">
        <v>525</v>
      </c>
      <c r="K24" s="3">
        <v>43689</v>
      </c>
      <c r="L24" s="3">
        <v>43689</v>
      </c>
      <c r="M24" s="3">
        <v>43808</v>
      </c>
      <c r="N24" s="4">
        <v>20500000</v>
      </c>
      <c r="O24" s="15" t="s">
        <v>429</v>
      </c>
      <c r="P24" s="15"/>
      <c r="Q24" s="15"/>
      <c r="R24" s="15"/>
      <c r="S24" s="15" t="s">
        <v>429</v>
      </c>
      <c r="T24" s="15"/>
      <c r="U24" s="18"/>
      <c r="V24" s="14" t="s">
        <v>369</v>
      </c>
      <c r="W24" s="14" t="s">
        <v>498</v>
      </c>
      <c r="X24" s="14" t="s">
        <v>379</v>
      </c>
      <c r="Y24" s="2" t="s">
        <v>43</v>
      </c>
      <c r="Z24" s="6" t="s">
        <v>499</v>
      </c>
    </row>
    <row r="25" spans="1:26" s="33" customFormat="1" ht="18" customHeight="1">
      <c r="A25" s="14">
        <v>19</v>
      </c>
      <c r="B25" s="21" t="s">
        <v>57</v>
      </c>
      <c r="C25" s="21" t="s">
        <v>421</v>
      </c>
      <c r="D25" s="21" t="s">
        <v>959</v>
      </c>
      <c r="E25" s="21" t="s">
        <v>527</v>
      </c>
      <c r="F25" s="21" t="s">
        <v>528</v>
      </c>
      <c r="G25" s="21" t="s">
        <v>529</v>
      </c>
      <c r="H25" s="27"/>
      <c r="I25" s="117" t="s">
        <v>531</v>
      </c>
      <c r="J25" s="21" t="s">
        <v>530</v>
      </c>
      <c r="K25" s="28">
        <v>43829</v>
      </c>
      <c r="L25" s="28">
        <v>43829</v>
      </c>
      <c r="M25" s="28">
        <v>43951</v>
      </c>
      <c r="N25" s="29">
        <v>95700000</v>
      </c>
      <c r="O25" s="22">
        <v>47850000</v>
      </c>
      <c r="P25" s="22">
        <v>50</v>
      </c>
      <c r="Q25" s="22"/>
      <c r="R25" s="22"/>
      <c r="S25" s="22" t="s">
        <v>429</v>
      </c>
      <c r="T25" s="22"/>
      <c r="U25" s="30"/>
      <c r="V25" s="21" t="s">
        <v>532</v>
      </c>
      <c r="W25" s="21" t="s">
        <v>533</v>
      </c>
      <c r="X25" s="21" t="s">
        <v>534</v>
      </c>
      <c r="Y25" s="118" t="s">
        <v>535</v>
      </c>
      <c r="Z25" s="32" t="s">
        <v>536</v>
      </c>
    </row>
    <row r="26" spans="1:26" s="17" customFormat="1" ht="18" customHeight="1">
      <c r="A26" s="14">
        <v>20</v>
      </c>
      <c r="B26" s="14" t="s">
        <v>57</v>
      </c>
      <c r="C26" s="14" t="s">
        <v>421</v>
      </c>
      <c r="D26" s="14" t="s">
        <v>419</v>
      </c>
      <c r="E26" s="14" t="s">
        <v>537</v>
      </c>
      <c r="F26" s="14" t="s">
        <v>538</v>
      </c>
      <c r="G26" s="14" t="s">
        <v>486</v>
      </c>
      <c r="H26" s="24"/>
      <c r="I26" s="24" t="s">
        <v>430</v>
      </c>
      <c r="J26" s="14" t="s">
        <v>539</v>
      </c>
      <c r="K26" s="3">
        <v>43801</v>
      </c>
      <c r="L26" s="3">
        <v>43801</v>
      </c>
      <c r="M26" s="3">
        <v>43830</v>
      </c>
      <c r="N26" s="4">
        <v>19200000</v>
      </c>
      <c r="O26" s="15" t="s">
        <v>429</v>
      </c>
      <c r="P26" s="15"/>
      <c r="Q26" s="15"/>
      <c r="R26" s="15"/>
      <c r="S26" s="15" t="s">
        <v>429</v>
      </c>
      <c r="T26" s="15"/>
      <c r="U26" s="18"/>
      <c r="V26" s="14" t="s">
        <v>260</v>
      </c>
      <c r="W26" s="14" t="s">
        <v>424</v>
      </c>
      <c r="X26" s="14" t="s">
        <v>297</v>
      </c>
      <c r="Y26" s="2" t="s">
        <v>540</v>
      </c>
      <c r="Z26" s="6" t="s">
        <v>541</v>
      </c>
    </row>
    <row r="27" spans="1:26" s="17" customFormat="1" ht="18" customHeight="1">
      <c r="A27" s="14">
        <v>21</v>
      </c>
      <c r="B27" s="14" t="s">
        <v>57</v>
      </c>
      <c r="C27" s="14" t="s">
        <v>421</v>
      </c>
      <c r="D27" s="14" t="s">
        <v>419</v>
      </c>
      <c r="E27" s="14" t="s">
        <v>547</v>
      </c>
      <c r="F27" s="14"/>
      <c r="G27" s="14" t="s">
        <v>486</v>
      </c>
      <c r="H27" s="24"/>
      <c r="I27" s="24" t="s">
        <v>548</v>
      </c>
      <c r="J27" s="14" t="s">
        <v>549</v>
      </c>
      <c r="K27" s="3">
        <v>43805</v>
      </c>
      <c r="L27" s="3">
        <v>43805</v>
      </c>
      <c r="M27" s="3">
        <v>43812</v>
      </c>
      <c r="N27" s="4">
        <v>17500000</v>
      </c>
      <c r="O27" s="15" t="s">
        <v>429</v>
      </c>
      <c r="P27" s="15"/>
      <c r="Q27" s="15"/>
      <c r="R27" s="15"/>
      <c r="S27" s="15" t="s">
        <v>429</v>
      </c>
      <c r="T27" s="15"/>
      <c r="U27" s="18"/>
      <c r="V27" s="14" t="s">
        <v>261</v>
      </c>
      <c r="W27" s="14" t="s">
        <v>550</v>
      </c>
      <c r="X27" s="14" t="s">
        <v>298</v>
      </c>
      <c r="Y27" s="25" t="s">
        <v>551</v>
      </c>
      <c r="Z27" s="6" t="s">
        <v>552</v>
      </c>
    </row>
    <row r="28" spans="1:26" s="300" customFormat="1" ht="18" customHeight="1">
      <c r="A28" s="292">
        <v>22</v>
      </c>
      <c r="B28" s="292" t="s">
        <v>575</v>
      </c>
      <c r="C28" s="292" t="s">
        <v>421</v>
      </c>
      <c r="D28" s="292" t="s">
        <v>419</v>
      </c>
      <c r="E28" s="292" t="s">
        <v>572</v>
      </c>
      <c r="F28" s="292" t="s">
        <v>572</v>
      </c>
      <c r="G28" s="292" t="s">
        <v>486</v>
      </c>
      <c r="H28" s="293"/>
      <c r="I28" s="293" t="s">
        <v>573</v>
      </c>
      <c r="J28" s="292" t="s">
        <v>574</v>
      </c>
      <c r="K28" s="294">
        <v>43830</v>
      </c>
      <c r="L28" s="294">
        <v>43800</v>
      </c>
      <c r="M28" s="294">
        <v>43844</v>
      </c>
      <c r="N28" s="295">
        <v>3080000</v>
      </c>
      <c r="O28" s="296"/>
      <c r="P28" s="296"/>
      <c r="Q28" s="296"/>
      <c r="R28" s="296"/>
      <c r="S28" s="296" t="s">
        <v>429</v>
      </c>
      <c r="T28" s="296"/>
      <c r="U28" s="297"/>
      <c r="V28" s="292" t="s">
        <v>576</v>
      </c>
      <c r="W28" s="292" t="s">
        <v>577</v>
      </c>
      <c r="X28" s="292" t="s">
        <v>578</v>
      </c>
      <c r="Y28" s="298"/>
      <c r="Z28" s="299" t="s">
        <v>556</v>
      </c>
    </row>
    <row r="29" spans="1:26" s="17" customFormat="1" ht="18" customHeight="1">
      <c r="A29" s="14">
        <v>23</v>
      </c>
      <c r="B29" s="14" t="s">
        <v>575</v>
      </c>
      <c r="C29" s="14" t="s">
        <v>421</v>
      </c>
      <c r="D29" s="14" t="s">
        <v>609</v>
      </c>
      <c r="E29" s="14" t="s">
        <v>547</v>
      </c>
      <c r="F29" s="14"/>
      <c r="G29" s="14" t="s">
        <v>486</v>
      </c>
      <c r="H29" s="24" t="s">
        <v>506</v>
      </c>
      <c r="I29" s="24" t="s">
        <v>610</v>
      </c>
      <c r="J29" s="14" t="s">
        <v>611</v>
      </c>
      <c r="K29" s="3">
        <v>43829</v>
      </c>
      <c r="L29" s="3">
        <v>43829</v>
      </c>
      <c r="M29" s="3">
        <v>43889</v>
      </c>
      <c r="N29" s="4">
        <v>198000000</v>
      </c>
      <c r="O29" s="15">
        <v>100000000</v>
      </c>
      <c r="P29" s="15"/>
      <c r="Q29" s="15"/>
      <c r="R29" s="15"/>
      <c r="S29" s="15"/>
      <c r="T29" s="15"/>
      <c r="U29" s="18"/>
      <c r="V29" s="14" t="s">
        <v>261</v>
      </c>
      <c r="W29" s="14" t="s">
        <v>550</v>
      </c>
      <c r="X29" s="14" t="s">
        <v>298</v>
      </c>
      <c r="Y29" s="25" t="s">
        <v>612</v>
      </c>
      <c r="Z29" s="6" t="s">
        <v>483</v>
      </c>
    </row>
    <row r="30" spans="1:26" s="17" customFormat="1" ht="18" customHeight="1">
      <c r="A30" s="14">
        <v>24</v>
      </c>
      <c r="B30" s="14" t="s">
        <v>575</v>
      </c>
      <c r="C30" s="14" t="s">
        <v>421</v>
      </c>
      <c r="D30" s="14" t="s">
        <v>609</v>
      </c>
      <c r="E30" s="14" t="s">
        <v>547</v>
      </c>
      <c r="F30" s="14"/>
      <c r="G30" s="14" t="s">
        <v>486</v>
      </c>
      <c r="H30" s="24"/>
      <c r="I30" s="24" t="s">
        <v>613</v>
      </c>
      <c r="J30" s="14" t="s">
        <v>614</v>
      </c>
      <c r="K30" s="3">
        <v>43875</v>
      </c>
      <c r="L30" s="3">
        <v>43875</v>
      </c>
      <c r="M30" s="3">
        <v>43889</v>
      </c>
      <c r="N30" s="4">
        <v>16100000</v>
      </c>
      <c r="O30" s="15"/>
      <c r="P30" s="15"/>
      <c r="Q30" s="15"/>
      <c r="R30" s="15"/>
      <c r="S30" s="15"/>
      <c r="T30" s="15"/>
      <c r="U30" s="18"/>
      <c r="V30" s="14" t="s">
        <v>615</v>
      </c>
      <c r="W30" s="14" t="s">
        <v>616</v>
      </c>
      <c r="X30" s="14" t="s">
        <v>617</v>
      </c>
      <c r="Y30" s="25" t="s">
        <v>618</v>
      </c>
      <c r="Z30" s="6" t="s">
        <v>483</v>
      </c>
    </row>
    <row r="31" spans="1:26" s="17" customFormat="1" ht="18" customHeight="1">
      <c r="A31" s="14">
        <v>25</v>
      </c>
      <c r="B31" s="134" t="s">
        <v>545</v>
      </c>
      <c r="C31" s="14" t="s">
        <v>421</v>
      </c>
      <c r="D31" s="14" t="s">
        <v>609</v>
      </c>
      <c r="E31" s="14" t="s">
        <v>547</v>
      </c>
      <c r="F31" s="14"/>
      <c r="G31" s="14" t="s">
        <v>486</v>
      </c>
      <c r="H31" s="24"/>
      <c r="I31" s="24" t="s">
        <v>619</v>
      </c>
      <c r="J31" s="134" t="s">
        <v>620</v>
      </c>
      <c r="K31" s="3">
        <v>43875</v>
      </c>
      <c r="L31" s="3">
        <v>43875</v>
      </c>
      <c r="M31" s="3">
        <v>43889</v>
      </c>
      <c r="N31" s="4">
        <v>19800000</v>
      </c>
      <c r="O31" s="15"/>
      <c r="P31" s="15"/>
      <c r="Q31" s="15"/>
      <c r="R31" s="15"/>
      <c r="S31" s="15" t="s">
        <v>429</v>
      </c>
      <c r="T31" s="15"/>
      <c r="U31" s="18"/>
      <c r="V31" s="14" t="s">
        <v>621</v>
      </c>
      <c r="W31" s="14" t="s">
        <v>622</v>
      </c>
      <c r="X31" s="14" t="s">
        <v>623</v>
      </c>
      <c r="Y31" s="2" t="s">
        <v>624</v>
      </c>
      <c r="Z31" s="6" t="s">
        <v>483</v>
      </c>
    </row>
    <row r="32" spans="1:26" s="17" customFormat="1" ht="18" customHeight="1">
      <c r="A32" s="14">
        <v>26</v>
      </c>
      <c r="B32" s="134" t="s">
        <v>545</v>
      </c>
      <c r="C32" s="14" t="s">
        <v>421</v>
      </c>
      <c r="D32" s="14" t="s">
        <v>419</v>
      </c>
      <c r="E32" s="14" t="s">
        <v>542</v>
      </c>
      <c r="F32" s="14" t="s">
        <v>543</v>
      </c>
      <c r="G32" s="14" t="s">
        <v>486</v>
      </c>
      <c r="H32" s="24"/>
      <c r="I32" s="24" t="s">
        <v>546</v>
      </c>
      <c r="J32" s="134" t="s">
        <v>544</v>
      </c>
      <c r="K32" s="3">
        <v>43831</v>
      </c>
      <c r="L32" s="3">
        <v>43831</v>
      </c>
      <c r="M32" s="3">
        <v>44196</v>
      </c>
      <c r="N32" s="4">
        <v>3780000</v>
      </c>
      <c r="O32" s="15" t="s">
        <v>429</v>
      </c>
      <c r="P32" s="15"/>
      <c r="Q32" s="15"/>
      <c r="R32" s="15"/>
      <c r="S32" s="15" t="s">
        <v>429</v>
      </c>
      <c r="T32" s="15"/>
      <c r="U32" s="18"/>
      <c r="V32" s="14" t="s">
        <v>473</v>
      </c>
      <c r="W32" s="14" t="s">
        <v>474</v>
      </c>
      <c r="X32" s="14" t="s">
        <v>475</v>
      </c>
      <c r="Y32" s="2" t="s">
        <v>47</v>
      </c>
      <c r="Z32" s="6"/>
    </row>
    <row r="33" spans="1:26" s="17" customFormat="1" ht="18" customHeight="1">
      <c r="A33" s="14">
        <v>27</v>
      </c>
      <c r="B33" s="134" t="s">
        <v>545</v>
      </c>
      <c r="C33" s="14" t="s">
        <v>421</v>
      </c>
      <c r="D33" s="14" t="s">
        <v>419</v>
      </c>
      <c r="E33" s="14" t="s">
        <v>553</v>
      </c>
      <c r="F33" s="14" t="s">
        <v>554</v>
      </c>
      <c r="G33" s="14" t="s">
        <v>486</v>
      </c>
      <c r="H33" s="24"/>
      <c r="I33" s="24" t="s">
        <v>563</v>
      </c>
      <c r="J33" s="134" t="s">
        <v>555</v>
      </c>
      <c r="K33" s="3">
        <v>43831</v>
      </c>
      <c r="L33" s="3">
        <v>43831</v>
      </c>
      <c r="M33" s="3">
        <v>44196</v>
      </c>
      <c r="N33" s="4">
        <v>1848000</v>
      </c>
      <c r="O33" s="15" t="s">
        <v>429</v>
      </c>
      <c r="P33" s="15"/>
      <c r="Q33" s="15"/>
      <c r="R33" s="15"/>
      <c r="S33" s="15" t="s">
        <v>429</v>
      </c>
      <c r="T33" s="15"/>
      <c r="U33" s="18"/>
      <c r="V33" s="14" t="s">
        <v>562</v>
      </c>
      <c r="W33" s="14" t="s">
        <v>561</v>
      </c>
      <c r="X33" s="14" t="s">
        <v>560</v>
      </c>
      <c r="Y33" s="2"/>
      <c r="Z33" s="6" t="s">
        <v>556</v>
      </c>
    </row>
    <row r="34" spans="1:26" s="17" customFormat="1" ht="18" customHeight="1">
      <c r="A34" s="14">
        <v>28</v>
      </c>
      <c r="B34" s="134" t="s">
        <v>352</v>
      </c>
      <c r="C34" s="14" t="s">
        <v>421</v>
      </c>
      <c r="D34" s="14" t="s">
        <v>419</v>
      </c>
      <c r="E34" s="14" t="s">
        <v>557</v>
      </c>
      <c r="F34" s="14" t="s">
        <v>558</v>
      </c>
      <c r="G34" s="14" t="s">
        <v>486</v>
      </c>
      <c r="H34" s="24"/>
      <c r="I34" s="24" t="s">
        <v>564</v>
      </c>
      <c r="J34" s="134" t="s">
        <v>559</v>
      </c>
      <c r="K34" s="3">
        <v>43831</v>
      </c>
      <c r="L34" s="3">
        <v>43831</v>
      </c>
      <c r="M34" s="3">
        <v>44196</v>
      </c>
      <c r="N34" s="4">
        <v>3960000</v>
      </c>
      <c r="O34" s="15" t="s">
        <v>429</v>
      </c>
      <c r="P34" s="15"/>
      <c r="Q34" s="15"/>
      <c r="R34" s="15"/>
      <c r="S34" s="15" t="s">
        <v>429</v>
      </c>
      <c r="T34" s="15"/>
      <c r="U34" s="18"/>
      <c r="V34" s="14" t="s">
        <v>14</v>
      </c>
      <c r="W34" s="14" t="s">
        <v>460</v>
      </c>
      <c r="X34" s="14" t="s">
        <v>461</v>
      </c>
      <c r="Y34" s="2"/>
      <c r="Z34" s="6" t="s">
        <v>556</v>
      </c>
    </row>
    <row r="35" spans="1:26" s="17" customFormat="1" ht="18" customHeight="1">
      <c r="A35" s="14">
        <v>29</v>
      </c>
      <c r="B35" s="134" t="s">
        <v>352</v>
      </c>
      <c r="C35" s="14" t="s">
        <v>421</v>
      </c>
      <c r="D35" s="14" t="s">
        <v>419</v>
      </c>
      <c r="E35" s="14" t="s">
        <v>565</v>
      </c>
      <c r="F35" s="14" t="s">
        <v>566</v>
      </c>
      <c r="G35" s="14" t="s">
        <v>486</v>
      </c>
      <c r="H35" s="24"/>
      <c r="I35" s="24" t="s">
        <v>568</v>
      </c>
      <c r="J35" s="134" t="s">
        <v>567</v>
      </c>
      <c r="K35" s="3">
        <v>43831</v>
      </c>
      <c r="L35" s="3">
        <v>43831</v>
      </c>
      <c r="M35" s="3">
        <v>44196</v>
      </c>
      <c r="N35" s="4">
        <v>9873600</v>
      </c>
      <c r="O35" s="15"/>
      <c r="P35" s="15"/>
      <c r="Q35" s="15"/>
      <c r="R35" s="15"/>
      <c r="S35" s="15" t="s">
        <v>429</v>
      </c>
      <c r="T35" s="15"/>
      <c r="U35" s="18"/>
      <c r="V35" s="14" t="s">
        <v>361</v>
      </c>
      <c r="W35" s="14" t="s">
        <v>570</v>
      </c>
      <c r="X35" s="14" t="s">
        <v>569</v>
      </c>
      <c r="Y35" s="2" t="s">
        <v>571</v>
      </c>
      <c r="Z35" s="6" t="s">
        <v>556</v>
      </c>
    </row>
    <row r="36" spans="1:26" s="300" customFormat="1" ht="18" customHeight="1">
      <c r="A36" s="292">
        <v>30</v>
      </c>
      <c r="B36" s="292" t="s">
        <v>352</v>
      </c>
      <c r="C36" s="292" t="s">
        <v>421</v>
      </c>
      <c r="D36" s="292" t="s">
        <v>419</v>
      </c>
      <c r="E36" s="292" t="s">
        <v>572</v>
      </c>
      <c r="F36" s="292" t="s">
        <v>572</v>
      </c>
      <c r="G36" s="292" t="s">
        <v>486</v>
      </c>
      <c r="H36" s="293"/>
      <c r="I36" s="293" t="s">
        <v>573</v>
      </c>
      <c r="J36" s="292" t="s">
        <v>574</v>
      </c>
      <c r="K36" s="294">
        <v>43830</v>
      </c>
      <c r="L36" s="294"/>
      <c r="M36" s="294"/>
      <c r="N36" s="295"/>
      <c r="O36" s="296"/>
      <c r="P36" s="296"/>
      <c r="Q36" s="296"/>
      <c r="R36" s="296"/>
      <c r="S36" s="296" t="s">
        <v>429</v>
      </c>
      <c r="T36" s="296"/>
      <c r="U36" s="297"/>
      <c r="V36" s="292"/>
      <c r="W36" s="292"/>
      <c r="X36" s="292"/>
      <c r="Y36" s="298"/>
      <c r="Z36" s="299"/>
    </row>
    <row r="37" spans="1:26" s="17" customFormat="1" ht="18" customHeight="1">
      <c r="A37" s="14">
        <v>31</v>
      </c>
      <c r="B37" s="134" t="s">
        <v>352</v>
      </c>
      <c r="C37" s="14" t="s">
        <v>421</v>
      </c>
      <c r="D37" s="14" t="s">
        <v>419</v>
      </c>
      <c r="E37" s="14" t="s">
        <v>579</v>
      </c>
      <c r="F37" s="14" t="s">
        <v>489</v>
      </c>
      <c r="G37" s="14" t="s">
        <v>486</v>
      </c>
      <c r="H37" s="24"/>
      <c r="I37" s="24" t="s">
        <v>581</v>
      </c>
      <c r="J37" s="134" t="s">
        <v>580</v>
      </c>
      <c r="K37" s="3">
        <v>43861</v>
      </c>
      <c r="L37" s="3">
        <v>43861</v>
      </c>
      <c r="M37" s="3">
        <v>44196</v>
      </c>
      <c r="N37" s="4">
        <v>39600000</v>
      </c>
      <c r="O37" s="15"/>
      <c r="P37" s="15"/>
      <c r="Q37" s="15"/>
      <c r="R37" s="15"/>
      <c r="S37" s="15" t="s">
        <v>429</v>
      </c>
      <c r="T37" s="15"/>
      <c r="U37" s="18"/>
      <c r="V37" s="14" t="s">
        <v>260</v>
      </c>
      <c r="W37" s="14" t="s">
        <v>424</v>
      </c>
      <c r="X37" s="14" t="s">
        <v>297</v>
      </c>
      <c r="Y37" s="2" t="s">
        <v>492</v>
      </c>
      <c r="Z37" s="6" t="s">
        <v>483</v>
      </c>
    </row>
    <row r="38" spans="1:26" s="17" customFormat="1" ht="18" customHeight="1">
      <c r="A38" s="14">
        <v>32</v>
      </c>
      <c r="B38" s="134" t="s">
        <v>352</v>
      </c>
      <c r="C38" s="14" t="s">
        <v>421</v>
      </c>
      <c r="D38" s="14" t="s">
        <v>419</v>
      </c>
      <c r="E38" s="14" t="s">
        <v>586</v>
      </c>
      <c r="F38" s="14" t="s">
        <v>587</v>
      </c>
      <c r="G38" s="14" t="s">
        <v>486</v>
      </c>
      <c r="H38" s="24"/>
      <c r="I38" s="24" t="s">
        <v>585</v>
      </c>
      <c r="J38" s="134" t="s">
        <v>582</v>
      </c>
      <c r="K38" s="3">
        <v>43882</v>
      </c>
      <c r="L38" s="3">
        <v>43882</v>
      </c>
      <c r="M38" s="3">
        <v>44196</v>
      </c>
      <c r="N38" s="4">
        <v>333740000</v>
      </c>
      <c r="O38" s="15">
        <v>100122000</v>
      </c>
      <c r="P38" s="15">
        <v>30</v>
      </c>
      <c r="Q38" s="15"/>
      <c r="R38" s="15"/>
      <c r="S38" s="15" t="s">
        <v>429</v>
      </c>
      <c r="T38" s="15"/>
      <c r="U38" s="18"/>
      <c r="V38" s="14" t="s">
        <v>259</v>
      </c>
      <c r="W38" s="14" t="s">
        <v>583</v>
      </c>
      <c r="X38" s="14" t="s">
        <v>374</v>
      </c>
      <c r="Y38" s="2" t="s">
        <v>584</v>
      </c>
      <c r="Z38" s="6" t="s">
        <v>483</v>
      </c>
    </row>
    <row r="39" spans="1:26" s="17" customFormat="1" ht="18" customHeight="1">
      <c r="A39" s="14">
        <v>33</v>
      </c>
      <c r="B39" s="134" t="s">
        <v>352</v>
      </c>
      <c r="C39" s="14" t="s">
        <v>421</v>
      </c>
      <c r="D39" s="14" t="s">
        <v>419</v>
      </c>
      <c r="E39" s="14" t="s">
        <v>588</v>
      </c>
      <c r="F39" s="14" t="s">
        <v>589</v>
      </c>
      <c r="G39" s="14" t="s">
        <v>976</v>
      </c>
      <c r="H39" s="24"/>
      <c r="I39" s="24"/>
      <c r="J39" s="134" t="s">
        <v>590</v>
      </c>
      <c r="K39" s="3">
        <v>43915</v>
      </c>
      <c r="L39" s="3">
        <v>43915</v>
      </c>
      <c r="M39" s="3">
        <v>44280</v>
      </c>
      <c r="N39" s="4">
        <v>38603900</v>
      </c>
      <c r="O39" s="15"/>
      <c r="P39" s="15"/>
      <c r="Q39" s="15"/>
      <c r="R39" s="15"/>
      <c r="S39" s="15" t="s">
        <v>429</v>
      </c>
      <c r="T39" s="15"/>
      <c r="U39" s="18"/>
      <c r="V39" s="14"/>
      <c r="W39" s="14"/>
      <c r="X39" s="14" t="s">
        <v>591</v>
      </c>
      <c r="Y39" s="2"/>
      <c r="Z39" s="6"/>
    </row>
    <row r="40" spans="1:26" s="17" customFormat="1" ht="18" customHeight="1">
      <c r="A40" s="14">
        <v>34</v>
      </c>
      <c r="B40" s="134" t="s">
        <v>352</v>
      </c>
      <c r="C40" s="14" t="s">
        <v>421</v>
      </c>
      <c r="D40" s="14" t="s">
        <v>419</v>
      </c>
      <c r="E40" s="14" t="s">
        <v>592</v>
      </c>
      <c r="F40" s="14" t="s">
        <v>593</v>
      </c>
      <c r="G40" s="14" t="s">
        <v>486</v>
      </c>
      <c r="H40" s="24"/>
      <c r="I40" s="24" t="s">
        <v>596</v>
      </c>
      <c r="J40" s="134" t="s">
        <v>358</v>
      </c>
      <c r="K40" s="3">
        <v>43903</v>
      </c>
      <c r="L40" s="3">
        <v>43903</v>
      </c>
      <c r="M40" s="3">
        <v>43952</v>
      </c>
      <c r="N40" s="4">
        <v>6600000</v>
      </c>
      <c r="O40" s="15"/>
      <c r="P40" s="15"/>
      <c r="Q40" s="15"/>
      <c r="R40" s="15"/>
      <c r="S40" s="15" t="s">
        <v>429</v>
      </c>
      <c r="T40" s="15"/>
      <c r="U40" s="18"/>
      <c r="V40" s="14" t="s">
        <v>366</v>
      </c>
      <c r="W40" s="14" t="s">
        <v>594</v>
      </c>
      <c r="X40" s="14" t="s">
        <v>376</v>
      </c>
      <c r="Y40" s="2" t="s">
        <v>595</v>
      </c>
      <c r="Z40" s="6"/>
    </row>
    <row r="41" spans="1:26" s="17" customFormat="1" ht="18" customHeight="1">
      <c r="A41" s="14">
        <v>35</v>
      </c>
      <c r="B41" s="134" t="s">
        <v>352</v>
      </c>
      <c r="C41" s="14" t="s">
        <v>421</v>
      </c>
      <c r="D41" s="14" t="s">
        <v>419</v>
      </c>
      <c r="E41" s="14" t="s">
        <v>597</v>
      </c>
      <c r="F41" s="14" t="s">
        <v>598</v>
      </c>
      <c r="G41" s="14" t="s">
        <v>486</v>
      </c>
      <c r="H41" s="24"/>
      <c r="I41" s="24" t="s">
        <v>599</v>
      </c>
      <c r="J41" s="134" t="s">
        <v>360</v>
      </c>
      <c r="K41" s="3">
        <v>43920</v>
      </c>
      <c r="L41" s="3">
        <v>43920</v>
      </c>
      <c r="M41" s="3">
        <v>44039</v>
      </c>
      <c r="N41" s="4">
        <v>8800000</v>
      </c>
      <c r="O41" s="15"/>
      <c r="P41" s="15"/>
      <c r="Q41" s="15"/>
      <c r="R41" s="15"/>
      <c r="S41" s="15" t="s">
        <v>429</v>
      </c>
      <c r="T41" s="15"/>
      <c r="U41" s="18"/>
      <c r="V41" s="14" t="s">
        <v>369</v>
      </c>
      <c r="W41" s="14" t="s">
        <v>498</v>
      </c>
      <c r="X41" s="14" t="s">
        <v>379</v>
      </c>
      <c r="Y41" s="2" t="s">
        <v>43</v>
      </c>
      <c r="Z41" s="6" t="s">
        <v>499</v>
      </c>
    </row>
    <row r="42" spans="1:26" s="17" customFormat="1" ht="18" customHeight="1">
      <c r="A42" s="14">
        <v>36</v>
      </c>
      <c r="B42" s="134" t="s">
        <v>352</v>
      </c>
      <c r="C42" s="14" t="s">
        <v>421</v>
      </c>
      <c r="D42" s="14" t="s">
        <v>419</v>
      </c>
      <c r="E42" s="14" t="s">
        <v>600</v>
      </c>
      <c r="F42" s="14" t="s">
        <v>601</v>
      </c>
      <c r="G42" s="14" t="s">
        <v>529</v>
      </c>
      <c r="H42" s="24"/>
      <c r="I42" s="24" t="s">
        <v>603</v>
      </c>
      <c r="J42" s="134" t="s">
        <v>200</v>
      </c>
      <c r="K42" s="3">
        <v>43970</v>
      </c>
      <c r="L42" s="3">
        <v>43970</v>
      </c>
      <c r="M42" s="3">
        <v>44089</v>
      </c>
      <c r="N42" s="4">
        <v>72600000</v>
      </c>
      <c r="O42" s="15"/>
      <c r="P42" s="15"/>
      <c r="Q42" s="15"/>
      <c r="R42" s="15"/>
      <c r="S42" s="15" t="s">
        <v>429</v>
      </c>
      <c r="T42" s="15"/>
      <c r="U42" s="18"/>
      <c r="V42" s="14" t="s">
        <v>254</v>
      </c>
      <c r="W42" s="14" t="s">
        <v>521</v>
      </c>
      <c r="X42" s="14" t="s">
        <v>290</v>
      </c>
      <c r="Y42" s="2" t="s">
        <v>602</v>
      </c>
      <c r="Z42" s="6" t="s">
        <v>30</v>
      </c>
    </row>
    <row r="43" spans="1:26" s="17" customFormat="1" ht="18" customHeight="1">
      <c r="A43" s="14">
        <v>37</v>
      </c>
      <c r="B43" s="134" t="s">
        <v>352</v>
      </c>
      <c r="C43" s="14" t="s">
        <v>421</v>
      </c>
      <c r="D43" s="14" t="s">
        <v>419</v>
      </c>
      <c r="E43" s="14" t="s">
        <v>604</v>
      </c>
      <c r="F43" s="14" t="s">
        <v>605</v>
      </c>
      <c r="G43" s="14" t="s">
        <v>976</v>
      </c>
      <c r="H43" s="24"/>
      <c r="I43" s="24"/>
      <c r="J43" s="134" t="s">
        <v>606</v>
      </c>
      <c r="K43" s="3">
        <v>43945</v>
      </c>
      <c r="L43" s="3">
        <v>43945</v>
      </c>
      <c r="M43" s="3">
        <v>44007</v>
      </c>
      <c r="N43" s="4">
        <v>4054600</v>
      </c>
      <c r="O43" s="15"/>
      <c r="P43" s="15"/>
      <c r="Q43" s="15"/>
      <c r="R43" s="15"/>
      <c r="S43" s="15" t="s">
        <v>429</v>
      </c>
      <c r="T43" s="15"/>
      <c r="U43" s="18"/>
      <c r="V43" s="14" t="s">
        <v>254</v>
      </c>
      <c r="W43" s="14" t="s">
        <v>521</v>
      </c>
      <c r="X43" s="14" t="s">
        <v>290</v>
      </c>
      <c r="Y43" s="2" t="s">
        <v>607</v>
      </c>
      <c r="Z43" s="6" t="s">
        <v>608</v>
      </c>
    </row>
    <row r="44" spans="1:26" ht="18" customHeight="1">
      <c r="A44" s="14">
        <v>38</v>
      </c>
      <c r="B44" s="134" t="s">
        <v>352</v>
      </c>
      <c r="C44" s="14" t="s">
        <v>421</v>
      </c>
      <c r="D44" s="123" t="s">
        <v>961</v>
      </c>
      <c r="E44" s="123"/>
      <c r="F44" s="123"/>
      <c r="G44" s="123" t="s">
        <v>486</v>
      </c>
      <c r="H44" s="123"/>
      <c r="I44" s="123"/>
      <c r="J44" s="135" t="s">
        <v>960</v>
      </c>
      <c r="K44" s="68">
        <v>43994</v>
      </c>
      <c r="L44" s="123"/>
      <c r="M44" s="123"/>
      <c r="N44" s="53">
        <v>8761800</v>
      </c>
      <c r="O44" s="123"/>
      <c r="P44" s="123"/>
      <c r="Q44" s="123"/>
      <c r="R44" s="123"/>
      <c r="S44" s="123"/>
      <c r="T44" s="123"/>
      <c r="U44" s="123"/>
      <c r="V44" s="123"/>
      <c r="W44" s="123"/>
      <c r="X44" s="35" t="s">
        <v>962</v>
      </c>
      <c r="Y44" s="123" t="s">
        <v>963</v>
      </c>
      <c r="Z44" s="124"/>
    </row>
    <row r="45" spans="1:26" ht="18" customHeight="1">
      <c r="A45" s="14">
        <v>39</v>
      </c>
      <c r="B45" s="134" t="s">
        <v>352</v>
      </c>
      <c r="C45" s="14" t="s">
        <v>421</v>
      </c>
      <c r="D45" s="123" t="s">
        <v>961</v>
      </c>
      <c r="E45" s="123"/>
      <c r="F45" s="123"/>
      <c r="G45" s="24" t="s">
        <v>985</v>
      </c>
      <c r="H45" s="123"/>
      <c r="I45" s="123"/>
      <c r="J45" s="134" t="s">
        <v>964</v>
      </c>
      <c r="K45" s="120">
        <v>44032</v>
      </c>
      <c r="L45" s="123"/>
      <c r="M45" s="123"/>
      <c r="N45" s="15">
        <v>48950000</v>
      </c>
      <c r="O45" s="123"/>
      <c r="P45" s="123"/>
      <c r="Q45" s="123"/>
      <c r="R45" s="123"/>
      <c r="S45" s="123"/>
      <c r="T45" s="123"/>
      <c r="U45" s="123"/>
      <c r="V45" s="123"/>
      <c r="W45" s="123"/>
      <c r="X45" s="14" t="s">
        <v>969</v>
      </c>
      <c r="Y45" s="14" t="s">
        <v>964</v>
      </c>
      <c r="Z45" s="124"/>
    </row>
    <row r="46" spans="1:26" ht="18" customHeight="1">
      <c r="A46" s="14">
        <v>40</v>
      </c>
      <c r="B46" s="134" t="s">
        <v>352</v>
      </c>
      <c r="C46" s="14" t="s">
        <v>421</v>
      </c>
      <c r="D46" s="123" t="s">
        <v>961</v>
      </c>
      <c r="E46" s="123"/>
      <c r="F46" s="123"/>
      <c r="G46" s="119" t="s">
        <v>974</v>
      </c>
      <c r="H46" s="123"/>
      <c r="I46" s="123"/>
      <c r="J46" s="134" t="s">
        <v>965</v>
      </c>
      <c r="K46" s="121">
        <v>44013</v>
      </c>
      <c r="L46" s="123"/>
      <c r="M46" s="123"/>
      <c r="N46" s="122">
        <v>19943430</v>
      </c>
      <c r="O46" s="123"/>
      <c r="P46" s="123"/>
      <c r="Q46" s="123"/>
      <c r="R46" s="123"/>
      <c r="S46" s="123"/>
      <c r="T46" s="123"/>
      <c r="U46" s="123"/>
      <c r="V46" s="123"/>
      <c r="W46" s="123"/>
      <c r="X46" s="119" t="s">
        <v>970</v>
      </c>
      <c r="Y46" s="119" t="s">
        <v>965</v>
      </c>
      <c r="Z46" s="124"/>
    </row>
    <row r="47" spans="1:26" ht="18" customHeight="1">
      <c r="A47" s="14">
        <v>41</v>
      </c>
      <c r="B47" s="134" t="s">
        <v>352</v>
      </c>
      <c r="C47" s="14" t="s">
        <v>421</v>
      </c>
      <c r="D47" s="123" t="s">
        <v>961</v>
      </c>
      <c r="E47" s="123"/>
      <c r="F47" s="123"/>
      <c r="G47" s="24" t="s">
        <v>985</v>
      </c>
      <c r="H47" s="123"/>
      <c r="I47" s="123"/>
      <c r="J47" s="134" t="s">
        <v>966</v>
      </c>
      <c r="K47" s="121">
        <v>44039</v>
      </c>
      <c r="L47" s="123"/>
      <c r="M47" s="123"/>
      <c r="N47" s="122">
        <v>18500000</v>
      </c>
      <c r="O47" s="123"/>
      <c r="P47" s="123"/>
      <c r="Q47" s="123"/>
      <c r="R47" s="123"/>
      <c r="S47" s="123"/>
      <c r="T47" s="123"/>
      <c r="U47" s="123"/>
      <c r="V47" s="123"/>
      <c r="W47" s="123"/>
      <c r="X47" s="119" t="s">
        <v>971</v>
      </c>
      <c r="Y47" s="119" t="s">
        <v>966</v>
      </c>
      <c r="Z47" s="124"/>
    </row>
    <row r="48" spans="1:26" ht="18" customHeight="1">
      <c r="A48" s="14">
        <v>42</v>
      </c>
      <c r="B48" s="134" t="s">
        <v>352</v>
      </c>
      <c r="C48" s="14" t="s">
        <v>421</v>
      </c>
      <c r="D48" s="123" t="s">
        <v>961</v>
      </c>
      <c r="E48" s="123"/>
      <c r="F48" s="123"/>
      <c r="G48" s="119" t="s">
        <v>974</v>
      </c>
      <c r="H48" s="123"/>
      <c r="I48" s="123"/>
      <c r="J48" s="134" t="s">
        <v>967</v>
      </c>
      <c r="K48" s="121">
        <v>43993</v>
      </c>
      <c r="L48" s="123"/>
      <c r="M48" s="123"/>
      <c r="N48" s="122">
        <v>11831000</v>
      </c>
      <c r="O48" s="123"/>
      <c r="P48" s="123"/>
      <c r="Q48" s="123"/>
      <c r="R48" s="123"/>
      <c r="S48" s="123"/>
      <c r="T48" s="123"/>
      <c r="U48" s="123"/>
      <c r="V48" s="123"/>
      <c r="W48" s="123"/>
      <c r="X48" s="119" t="s">
        <v>972</v>
      </c>
      <c r="Y48" s="119" t="s">
        <v>967</v>
      </c>
      <c r="Z48" s="124"/>
    </row>
    <row r="49" spans="1:26" ht="18" customHeight="1">
      <c r="A49" s="14">
        <v>43</v>
      </c>
      <c r="B49" s="134" t="s">
        <v>352</v>
      </c>
      <c r="C49" s="14" t="s">
        <v>421</v>
      </c>
      <c r="D49" s="123" t="s">
        <v>961</v>
      </c>
      <c r="E49" s="123"/>
      <c r="F49" s="123"/>
      <c r="G49" s="24" t="s">
        <v>985</v>
      </c>
      <c r="H49" s="123"/>
      <c r="I49" s="123"/>
      <c r="J49" s="134" t="s">
        <v>968</v>
      </c>
      <c r="K49" s="121">
        <v>44036</v>
      </c>
      <c r="L49" s="123"/>
      <c r="M49" s="123"/>
      <c r="N49" s="122">
        <v>44800000</v>
      </c>
      <c r="O49" s="123"/>
      <c r="P49" s="123"/>
      <c r="Q49" s="123"/>
      <c r="R49" s="123"/>
      <c r="S49" s="123"/>
      <c r="T49" s="123"/>
      <c r="U49" s="123"/>
      <c r="V49" s="123"/>
      <c r="W49" s="123"/>
      <c r="X49" s="119" t="s">
        <v>973</v>
      </c>
      <c r="Y49" s="119" t="s">
        <v>968</v>
      </c>
      <c r="Z49" s="124"/>
    </row>
  </sheetData>
  <autoFilter ref="A5:Z49" xr:uid="{00000000-0009-0000-0000-00000D000000}">
    <filterColumn colId="11" showButton="0"/>
    <filterColumn colId="14" showButton="0"/>
    <filterColumn colId="16" showButton="0"/>
    <filterColumn colId="19" showButton="0"/>
    <filterColumn colId="21" showButton="0"/>
    <filterColumn colId="22" showButton="0"/>
  </autoFilter>
  <mergeCells count="14">
    <mergeCell ref="A1:Z1"/>
    <mergeCell ref="A2:J2"/>
    <mergeCell ref="A5:A6"/>
    <mergeCell ref="J5:J6"/>
    <mergeCell ref="K5:K6"/>
    <mergeCell ref="L5:M5"/>
    <mergeCell ref="N5:N6"/>
    <mergeCell ref="Q5:R5"/>
    <mergeCell ref="S5:S6"/>
    <mergeCell ref="T5:U5"/>
    <mergeCell ref="V5:X5"/>
    <mergeCell ref="Y5:Y6"/>
    <mergeCell ref="Z5:Z6"/>
    <mergeCell ref="O5:P5"/>
  </mergeCells>
  <phoneticPr fontId="1" type="noConversion"/>
  <pageMargins left="0.39370078740157483" right="0.39370078740157483" top="0.39370078740157483" bottom="0.39370078740157483" header="0.39370078740157483" footer="0.39370078740157483"/>
  <pageSetup paperSize="9" scale="35" orientation="landscape"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tabColor theme="0" tint="-0.499984740745262"/>
  </sheetPr>
  <dimension ref="D3:G58"/>
  <sheetViews>
    <sheetView workbookViewId="0">
      <pane xSplit="3" ySplit="3" topLeftCell="D4" activePane="bottomRight" state="frozen"/>
      <selection activeCell="I138" sqref="I138"/>
      <selection pane="topRight" activeCell="I138" sqref="I138"/>
      <selection pane="bottomLeft" activeCell="I138" sqref="I138"/>
      <selection pane="bottomRight" activeCell="I138" sqref="I138"/>
    </sheetView>
  </sheetViews>
  <sheetFormatPr defaultRowHeight="13.5"/>
  <cols>
    <col min="1" max="3" width="9" style="268"/>
    <col min="4" max="5" width="12.25" style="269" customWidth="1"/>
    <col min="6" max="6" width="50" style="268" customWidth="1"/>
    <col min="7" max="16384" width="9" style="268"/>
  </cols>
  <sheetData>
    <row r="3" spans="4:7">
      <c r="D3" s="279" t="s">
        <v>421</v>
      </c>
      <c r="E3" s="279" t="s">
        <v>1330</v>
      </c>
    </row>
    <row r="6" spans="4:7">
      <c r="E6" s="273">
        <v>1848000</v>
      </c>
      <c r="F6" s="205" t="s">
        <v>1154</v>
      </c>
    </row>
    <row r="7" spans="4:7">
      <c r="E7" s="273">
        <v>3780000</v>
      </c>
      <c r="F7" s="205" t="s">
        <v>1156</v>
      </c>
    </row>
    <row r="8" spans="4:7">
      <c r="E8" s="273">
        <v>3960000</v>
      </c>
      <c r="F8" s="205" t="s">
        <v>1158</v>
      </c>
    </row>
    <row r="9" spans="4:7">
      <c r="E9" s="273">
        <v>3960000</v>
      </c>
      <c r="F9" s="205" t="s">
        <v>1182</v>
      </c>
    </row>
    <row r="10" spans="4:7">
      <c r="E10" s="273">
        <v>4011700</v>
      </c>
      <c r="F10" s="205" t="s">
        <v>1195</v>
      </c>
    </row>
    <row r="11" spans="4:7">
      <c r="D11" s="270">
        <v>4054600</v>
      </c>
      <c r="E11" s="271">
        <v>4054600</v>
      </c>
    </row>
    <row r="12" spans="4:7">
      <c r="D12" s="272">
        <v>6600000</v>
      </c>
      <c r="E12" s="271">
        <v>6600000</v>
      </c>
    </row>
    <row r="13" spans="4:7">
      <c r="D13" s="276">
        <v>7590000</v>
      </c>
      <c r="E13" s="278"/>
      <c r="F13" s="274" t="s">
        <v>356</v>
      </c>
      <c r="G13" s="268" t="s">
        <v>1329</v>
      </c>
    </row>
    <row r="14" spans="4:7">
      <c r="D14" s="276">
        <v>8761800</v>
      </c>
      <c r="E14" s="276"/>
      <c r="F14" s="274" t="s">
        <v>393</v>
      </c>
      <c r="G14" s="268" t="s">
        <v>1329</v>
      </c>
    </row>
    <row r="15" spans="4:7">
      <c r="D15" s="272">
        <v>8800000</v>
      </c>
      <c r="E15" s="271">
        <v>8800000</v>
      </c>
    </row>
    <row r="16" spans="4:7">
      <c r="D16" s="272">
        <v>8850000</v>
      </c>
      <c r="E16" s="270">
        <v>8850000</v>
      </c>
    </row>
    <row r="17" spans="4:6">
      <c r="D17" s="272">
        <v>9873600</v>
      </c>
      <c r="E17" s="271">
        <v>9873600</v>
      </c>
    </row>
    <row r="18" spans="4:6">
      <c r="E18" s="277">
        <v>11400000</v>
      </c>
      <c r="F18" s="217" t="s">
        <v>1061</v>
      </c>
    </row>
    <row r="19" spans="4:6">
      <c r="E19" s="273">
        <v>11831000</v>
      </c>
      <c r="F19" s="205" t="s">
        <v>1174</v>
      </c>
    </row>
    <row r="20" spans="4:6">
      <c r="D20" s="270">
        <v>12320000</v>
      </c>
      <c r="E20" s="270">
        <v>12320000</v>
      </c>
    </row>
    <row r="21" spans="4:6">
      <c r="E21" s="277">
        <v>14980000</v>
      </c>
      <c r="F21" s="217" t="s">
        <v>1058</v>
      </c>
    </row>
    <row r="22" spans="4:6">
      <c r="D22" s="270">
        <v>15901100</v>
      </c>
      <c r="E22" s="270">
        <v>15901100</v>
      </c>
    </row>
    <row r="23" spans="4:6">
      <c r="D23" s="272">
        <v>17078600</v>
      </c>
      <c r="E23" s="270">
        <v>17078600</v>
      </c>
    </row>
    <row r="24" spans="4:6">
      <c r="D24" s="272">
        <v>17207410</v>
      </c>
      <c r="E24" s="270">
        <v>17207410</v>
      </c>
    </row>
    <row r="25" spans="4:6">
      <c r="E25" s="277">
        <v>17600000</v>
      </c>
      <c r="F25" s="217" t="s">
        <v>1068</v>
      </c>
    </row>
    <row r="26" spans="4:6">
      <c r="D26" s="272">
        <v>18097420</v>
      </c>
      <c r="E26" s="270">
        <v>18097420</v>
      </c>
    </row>
    <row r="27" spans="4:6">
      <c r="D27" s="270">
        <v>18500000</v>
      </c>
      <c r="E27" s="271">
        <v>18500000</v>
      </c>
    </row>
    <row r="28" spans="4:6">
      <c r="D28" s="270">
        <v>19008000</v>
      </c>
      <c r="E28" s="270">
        <v>19008000</v>
      </c>
    </row>
    <row r="29" spans="4:6">
      <c r="E29" s="273">
        <v>19602000</v>
      </c>
      <c r="F29" s="205" t="s">
        <v>1189</v>
      </c>
    </row>
    <row r="30" spans="4:6">
      <c r="D30" s="270">
        <v>19700000</v>
      </c>
      <c r="E30" s="270">
        <v>19700000</v>
      </c>
    </row>
    <row r="31" spans="4:6">
      <c r="E31" s="273">
        <v>19943430</v>
      </c>
      <c r="F31" s="205" t="s">
        <v>1172</v>
      </c>
    </row>
    <row r="32" spans="4:6">
      <c r="D32" s="270">
        <v>23320000</v>
      </c>
      <c r="E32" s="270">
        <v>23320000</v>
      </c>
    </row>
    <row r="33" spans="4:7">
      <c r="E33" s="273">
        <v>26180000</v>
      </c>
      <c r="F33" s="217" t="s">
        <v>1055</v>
      </c>
    </row>
    <row r="34" spans="4:7">
      <c r="D34" s="276">
        <v>27222400</v>
      </c>
      <c r="E34" s="275"/>
      <c r="F34" s="274" t="s">
        <v>390</v>
      </c>
      <c r="G34" s="268" t="s">
        <v>1329</v>
      </c>
    </row>
    <row r="35" spans="4:7">
      <c r="D35" s="270">
        <v>35250000</v>
      </c>
      <c r="E35" s="271">
        <v>35250000</v>
      </c>
    </row>
    <row r="36" spans="4:7">
      <c r="D36" s="272">
        <v>36000000</v>
      </c>
      <c r="E36" s="270">
        <v>36000000</v>
      </c>
    </row>
    <row r="37" spans="4:7">
      <c r="D37" s="270">
        <v>38280000</v>
      </c>
      <c r="E37" s="270">
        <v>38280000</v>
      </c>
    </row>
    <row r="38" spans="4:7">
      <c r="D38" s="276">
        <v>38603900</v>
      </c>
      <c r="E38" s="275"/>
      <c r="F38" s="274" t="s">
        <v>359</v>
      </c>
      <c r="G38" s="268" t="s">
        <v>1329</v>
      </c>
    </row>
    <row r="39" spans="4:7">
      <c r="D39" s="272">
        <v>39600000</v>
      </c>
      <c r="E39" s="271">
        <v>39600000</v>
      </c>
    </row>
    <row r="40" spans="4:7">
      <c r="D40" s="276">
        <v>40320000</v>
      </c>
      <c r="E40" s="275"/>
      <c r="F40" s="274" t="s">
        <v>968</v>
      </c>
      <c r="G40" s="268" t="s">
        <v>1329</v>
      </c>
    </row>
    <row r="41" spans="4:7">
      <c r="E41" s="273">
        <v>43920000</v>
      </c>
      <c r="F41" s="217" t="s">
        <v>1059</v>
      </c>
    </row>
    <row r="42" spans="4:7">
      <c r="E42" s="273">
        <v>45540000</v>
      </c>
      <c r="F42" s="217" t="s">
        <v>1065</v>
      </c>
    </row>
    <row r="43" spans="4:7">
      <c r="E43" s="273">
        <v>45540000</v>
      </c>
      <c r="F43" s="217" t="s">
        <v>1065</v>
      </c>
    </row>
    <row r="44" spans="4:7">
      <c r="E44" s="273">
        <v>45930000</v>
      </c>
      <c r="F44" s="217" t="s">
        <v>1077</v>
      </c>
    </row>
    <row r="45" spans="4:7">
      <c r="D45" s="270">
        <v>48950000</v>
      </c>
      <c r="E45" s="271">
        <v>48950000</v>
      </c>
    </row>
    <row r="46" spans="4:7">
      <c r="D46" s="270">
        <v>52272000</v>
      </c>
      <c r="E46" s="270">
        <v>52272000</v>
      </c>
    </row>
    <row r="47" spans="4:7">
      <c r="D47" s="272">
        <v>72600000</v>
      </c>
      <c r="E47" s="271">
        <v>72600000</v>
      </c>
    </row>
    <row r="48" spans="4:7">
      <c r="D48" s="270">
        <v>95150000</v>
      </c>
      <c r="E48" s="271">
        <v>95150000</v>
      </c>
    </row>
    <row r="49" spans="4:6">
      <c r="D49" s="270">
        <v>104500000</v>
      </c>
      <c r="E49" s="270">
        <v>104500000</v>
      </c>
    </row>
    <row r="50" spans="4:6">
      <c r="D50" s="270">
        <v>105600000</v>
      </c>
      <c r="E50" s="271">
        <v>105600000</v>
      </c>
    </row>
    <row r="51" spans="4:6">
      <c r="D51" s="270">
        <v>114510000</v>
      </c>
      <c r="E51" s="271">
        <v>114510000</v>
      </c>
    </row>
    <row r="52" spans="4:6">
      <c r="D52" s="270">
        <v>114800000</v>
      </c>
      <c r="E52" s="271">
        <v>114800000</v>
      </c>
    </row>
    <row r="53" spans="4:6">
      <c r="E53" s="273">
        <v>158120000</v>
      </c>
      <c r="F53" s="217" t="s">
        <v>1076</v>
      </c>
    </row>
    <row r="54" spans="4:6">
      <c r="D54" s="272">
        <v>218405000</v>
      </c>
      <c r="E54" s="270">
        <v>218405000</v>
      </c>
    </row>
    <row r="55" spans="4:6">
      <c r="D55" s="270">
        <v>277140000</v>
      </c>
      <c r="E55" s="271">
        <v>277140000</v>
      </c>
    </row>
    <row r="56" spans="4:6">
      <c r="D56" s="272">
        <v>333740000</v>
      </c>
      <c r="E56" s="271">
        <v>333740000</v>
      </c>
    </row>
    <row r="57" spans="4:6">
      <c r="D57" s="270">
        <v>495500000</v>
      </c>
      <c r="E57" s="271">
        <v>495500000</v>
      </c>
    </row>
    <row r="58" spans="4:6">
      <c r="D58" s="270">
        <v>564000000</v>
      </c>
      <c r="E58" s="270">
        <v>564000000</v>
      </c>
    </row>
  </sheetData>
  <phoneticPr fontId="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tabColor theme="0" tint="-0.499984740745262"/>
  </sheetPr>
  <dimension ref="B2:J9"/>
  <sheetViews>
    <sheetView zoomScale="85" zoomScaleNormal="85" workbookViewId="0">
      <selection activeCell="I138" sqref="I138"/>
    </sheetView>
  </sheetViews>
  <sheetFormatPr defaultRowHeight="16.5"/>
  <cols>
    <col min="1" max="1" width="9" style="81"/>
    <col min="2" max="2" width="19.125" style="81" bestFit="1" customWidth="1"/>
    <col min="3" max="3" width="55.375" style="81" bestFit="1" customWidth="1"/>
    <col min="4" max="6" width="11.125" style="81" bestFit="1" customWidth="1"/>
    <col min="7" max="7" width="11.875" style="81" bestFit="1" customWidth="1"/>
    <col min="8" max="8" width="7.125" style="81" bestFit="1" customWidth="1"/>
    <col min="9" max="9" width="13.375" style="81" bestFit="1" customWidth="1"/>
    <col min="10" max="10" width="34" style="81" bestFit="1" customWidth="1"/>
    <col min="11" max="16384" width="9" style="81"/>
  </cols>
  <sheetData>
    <row r="2" spans="2:10">
      <c r="B2" s="81" t="s">
        <v>1342</v>
      </c>
      <c r="C2" s="81" t="s">
        <v>1343</v>
      </c>
      <c r="D2" s="81" t="s">
        <v>1344</v>
      </c>
      <c r="E2" s="81" t="s">
        <v>1345</v>
      </c>
      <c r="F2" s="81" t="s">
        <v>1346</v>
      </c>
      <c r="G2" s="81" t="s">
        <v>1347</v>
      </c>
      <c r="H2" s="81" t="s">
        <v>1348</v>
      </c>
      <c r="I2" s="81" t="s">
        <v>1349</v>
      </c>
      <c r="J2" s="81" t="s">
        <v>1350</v>
      </c>
    </row>
    <row r="3" spans="2:10">
      <c r="B3" s="14" t="s">
        <v>976</v>
      </c>
      <c r="C3" s="301" t="s">
        <v>590</v>
      </c>
      <c r="D3" s="128">
        <v>43915</v>
      </c>
      <c r="E3" s="128">
        <v>43915</v>
      </c>
      <c r="F3" s="128">
        <v>44280</v>
      </c>
      <c r="G3" s="129">
        <v>38603900</v>
      </c>
      <c r="H3" s="14"/>
      <c r="I3" s="14"/>
      <c r="J3" s="14" t="s">
        <v>591</v>
      </c>
    </row>
    <row r="4" spans="2:10">
      <c r="B4" s="14" t="s">
        <v>976</v>
      </c>
      <c r="C4" s="301" t="s">
        <v>968</v>
      </c>
      <c r="D4" s="120">
        <v>44036</v>
      </c>
      <c r="E4" s="14"/>
      <c r="F4" s="14"/>
      <c r="G4" s="15">
        <v>44800000</v>
      </c>
      <c r="H4" s="14"/>
      <c r="I4" s="14"/>
      <c r="J4" s="14" t="s">
        <v>1335</v>
      </c>
    </row>
    <row r="5" spans="2:10">
      <c r="B5" s="14" t="s">
        <v>486</v>
      </c>
      <c r="C5" s="301" t="s">
        <v>1336</v>
      </c>
      <c r="D5" s="120">
        <v>44168</v>
      </c>
      <c r="E5" s="120">
        <v>44168</v>
      </c>
      <c r="F5" s="120">
        <v>44196</v>
      </c>
      <c r="G5" s="15">
        <v>4784000</v>
      </c>
      <c r="H5" s="14"/>
      <c r="I5" s="14" t="s">
        <v>1337</v>
      </c>
      <c r="J5" s="14" t="s">
        <v>1338</v>
      </c>
    </row>
    <row r="6" spans="2:10">
      <c r="B6" s="14" t="s">
        <v>486</v>
      </c>
      <c r="C6" s="301" t="s">
        <v>1339</v>
      </c>
      <c r="D6" s="120">
        <v>44196</v>
      </c>
      <c r="E6" s="120">
        <v>44197</v>
      </c>
      <c r="F6" s="120">
        <v>44561</v>
      </c>
      <c r="G6" s="15">
        <v>1752300</v>
      </c>
      <c r="H6" s="14" t="s">
        <v>1340</v>
      </c>
      <c r="I6" s="14"/>
      <c r="J6" s="14" t="s">
        <v>1341</v>
      </c>
    </row>
    <row r="7" spans="2:10">
      <c r="B7" s="14" t="s">
        <v>486</v>
      </c>
      <c r="C7" s="41" t="s">
        <v>356</v>
      </c>
      <c r="D7" s="68">
        <v>43874</v>
      </c>
      <c r="E7" s="68">
        <v>43874</v>
      </c>
      <c r="F7" s="68">
        <v>43885</v>
      </c>
      <c r="G7" s="53">
        <v>7590000</v>
      </c>
      <c r="H7" s="35" t="s">
        <v>364</v>
      </c>
      <c r="I7" s="24"/>
      <c r="J7" s="35" t="s">
        <v>373</v>
      </c>
    </row>
    <row r="8" spans="2:10">
      <c r="B8" s="14" t="s">
        <v>486</v>
      </c>
      <c r="C8" s="41" t="s">
        <v>390</v>
      </c>
      <c r="D8" s="68">
        <v>43979</v>
      </c>
      <c r="E8" s="68">
        <v>43979</v>
      </c>
      <c r="F8" s="68">
        <v>44196</v>
      </c>
      <c r="G8" s="53">
        <v>27222400</v>
      </c>
      <c r="H8" s="35" t="s">
        <v>397</v>
      </c>
      <c r="I8" s="24"/>
      <c r="J8" s="35" t="s">
        <v>403</v>
      </c>
    </row>
    <row r="9" spans="2:10">
      <c r="B9" s="14" t="s">
        <v>486</v>
      </c>
      <c r="C9" s="41" t="s">
        <v>393</v>
      </c>
      <c r="D9" s="68">
        <v>43994</v>
      </c>
      <c r="E9" s="68">
        <v>43994</v>
      </c>
      <c r="F9" s="68">
        <v>44012</v>
      </c>
      <c r="G9" s="53">
        <v>8761800</v>
      </c>
      <c r="H9" s="35" t="s">
        <v>399</v>
      </c>
      <c r="I9" s="24"/>
      <c r="J9" s="35" t="s">
        <v>406</v>
      </c>
    </row>
  </sheetData>
  <phoneticPr fontId="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3:F15"/>
  <sheetViews>
    <sheetView zoomScale="85" zoomScaleNormal="85" workbookViewId="0">
      <pane xSplit="4" ySplit="2" topLeftCell="E9" activePane="bottomRight" state="frozen"/>
      <selection activeCell="I138" sqref="I138"/>
      <selection pane="topRight" activeCell="I138" sqref="I138"/>
      <selection pane="bottomLeft" activeCell="I138" sqref="I138"/>
      <selection pane="bottomRight" activeCell="I138" sqref="I138"/>
    </sheetView>
  </sheetViews>
  <sheetFormatPr defaultRowHeight="16.5"/>
  <cols>
    <col min="6" max="6" width="255.5" customWidth="1"/>
  </cols>
  <sheetData>
    <row r="3" spans="2:6" s="79" customFormat="1">
      <c r="B3" s="79" t="s">
        <v>913</v>
      </c>
      <c r="C3" s="79" t="s">
        <v>914</v>
      </c>
      <c r="D3" s="79" t="s">
        <v>915</v>
      </c>
      <c r="E3" s="79" t="s">
        <v>917</v>
      </c>
    </row>
    <row r="4" spans="2:6" ht="66">
      <c r="F4" s="80" t="s">
        <v>921</v>
      </c>
    </row>
    <row r="5" spans="2:6" s="79" customFormat="1">
      <c r="B5" s="79" t="s">
        <v>913</v>
      </c>
      <c r="C5" s="79" t="s">
        <v>914</v>
      </c>
      <c r="D5" s="79" t="s">
        <v>916</v>
      </c>
      <c r="E5" s="79" t="s">
        <v>918</v>
      </c>
    </row>
    <row r="6" spans="2:6" ht="198">
      <c r="F6" s="80" t="s">
        <v>922</v>
      </c>
    </row>
    <row r="7" spans="2:6" s="79" customFormat="1">
      <c r="B7" s="79" t="s">
        <v>913</v>
      </c>
      <c r="C7" s="79" t="s">
        <v>914</v>
      </c>
      <c r="D7" s="79" t="s">
        <v>919</v>
      </c>
      <c r="E7" s="79" t="s">
        <v>920</v>
      </c>
    </row>
    <row r="8" spans="2:6" ht="148.5">
      <c r="F8" s="80" t="s">
        <v>923</v>
      </c>
    </row>
    <row r="9" spans="2:6" s="79" customFormat="1">
      <c r="B9" s="79" t="s">
        <v>913</v>
      </c>
      <c r="C9" s="79" t="s">
        <v>914</v>
      </c>
      <c r="D9" s="79" t="s">
        <v>925</v>
      </c>
      <c r="E9" s="79" t="s">
        <v>924</v>
      </c>
    </row>
    <row r="10" spans="2:6" ht="66">
      <c r="F10" s="80" t="s">
        <v>926</v>
      </c>
    </row>
    <row r="11" spans="2:6" s="79" customFormat="1">
      <c r="B11" s="79" t="s">
        <v>913</v>
      </c>
      <c r="C11" s="79" t="s">
        <v>914</v>
      </c>
      <c r="D11" s="79" t="s">
        <v>928</v>
      </c>
      <c r="E11" s="79" t="s">
        <v>927</v>
      </c>
    </row>
    <row r="12" spans="2:6" s="81" customFormat="1" ht="280.5">
      <c r="F12" s="82" t="s">
        <v>930</v>
      </c>
    </row>
    <row r="13" spans="2:6" s="79" customFormat="1">
      <c r="B13" s="79" t="s">
        <v>929</v>
      </c>
      <c r="C13" s="79" t="s">
        <v>914</v>
      </c>
      <c r="D13" s="79" t="s">
        <v>915</v>
      </c>
      <c r="F13" s="79" t="s">
        <v>931</v>
      </c>
    </row>
    <row r="14" spans="2:6" s="79" customFormat="1">
      <c r="D14" s="79" t="s">
        <v>916</v>
      </c>
      <c r="F14" s="83" t="s">
        <v>932</v>
      </c>
    </row>
    <row r="15" spans="2:6" s="79" customFormat="1">
      <c r="C15" s="79" t="s">
        <v>933</v>
      </c>
      <c r="D15" s="79" t="s">
        <v>430</v>
      </c>
      <c r="F15" s="79" t="s">
        <v>934</v>
      </c>
    </row>
  </sheetData>
  <phoneticPr fontId="1"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W46"/>
  <sheetViews>
    <sheetView showGridLines="0" zoomScale="85" zoomScaleNormal="85" workbookViewId="0">
      <pane xSplit="2" ySplit="6" topLeftCell="F7" activePane="bottomRight" state="frozen"/>
      <selection activeCell="I138" sqref="I138"/>
      <selection pane="topRight" activeCell="I138" sqref="I138"/>
      <selection pane="bottomLeft" activeCell="I138" sqref="I138"/>
      <selection pane="bottomRight" activeCell="I138" sqref="I138"/>
    </sheetView>
  </sheetViews>
  <sheetFormatPr defaultRowHeight="16.5"/>
  <cols>
    <col min="1" max="1" width="4.5" customWidth="1"/>
    <col min="2" max="2" width="11.75" bestFit="1" customWidth="1"/>
    <col min="3" max="3" width="36" bestFit="1" customWidth="1"/>
    <col min="4" max="5" width="24.375" bestFit="1" customWidth="1"/>
    <col min="6" max="6" width="10.5" bestFit="1" customWidth="1"/>
    <col min="7" max="7" width="12.25" bestFit="1" customWidth="1"/>
    <col min="8" max="9" width="8.5" customWidth="1"/>
    <col min="10" max="10" width="9.75" bestFit="1" customWidth="1"/>
    <col min="11" max="11" width="11.5" bestFit="1" customWidth="1"/>
    <col min="12" max="12" width="10.125" bestFit="1" customWidth="1"/>
    <col min="13" max="13" width="14.125" bestFit="1" customWidth="1"/>
    <col min="14" max="14" width="33.875" bestFit="1" customWidth="1"/>
    <col min="15" max="15" width="36" bestFit="1" customWidth="1"/>
    <col min="16" max="17" width="9.75" bestFit="1" customWidth="1"/>
    <col min="18" max="18" width="9.875" bestFit="1" customWidth="1"/>
    <col min="19" max="19" width="10.125" bestFit="1" customWidth="1"/>
    <col min="20" max="20" width="9.75" bestFit="1" customWidth="1"/>
    <col min="21" max="21" width="12.25" bestFit="1" customWidth="1"/>
    <col min="22" max="22" width="18.375" bestFit="1" customWidth="1"/>
    <col min="23" max="23" width="10.25" bestFit="1" customWidth="1"/>
  </cols>
  <sheetData>
    <row r="1" spans="1:23" ht="38.25">
      <c r="A1" s="606" t="s">
        <v>2298</v>
      </c>
    </row>
    <row r="3" spans="1:23" ht="16.5" customHeight="1">
      <c r="A3" s="1021" t="s">
        <v>2297</v>
      </c>
      <c r="B3" s="1021"/>
      <c r="C3" s="1021"/>
      <c r="D3" s="1021"/>
      <c r="E3" s="1021"/>
    </row>
    <row r="4" spans="1:23" ht="16.5" customHeight="1">
      <c r="A4" s="1021" t="s">
        <v>2296</v>
      </c>
      <c r="B4" s="1021"/>
      <c r="C4" s="1021"/>
      <c r="D4" s="1021"/>
      <c r="E4" s="1021"/>
    </row>
    <row r="5" spans="1:23" ht="16.5" customHeight="1">
      <c r="A5" s="1021" t="s">
        <v>2295</v>
      </c>
      <c r="B5" s="1021"/>
      <c r="C5" s="1021"/>
      <c r="D5" s="1021"/>
      <c r="E5" s="1021"/>
    </row>
    <row r="6" spans="1:23">
      <c r="A6" s="605" t="s">
        <v>2294</v>
      </c>
      <c r="B6" s="605" t="s">
        <v>2293</v>
      </c>
      <c r="C6" s="605" t="s">
        <v>2292</v>
      </c>
      <c r="D6" s="605" t="s">
        <v>2291</v>
      </c>
      <c r="E6" s="605" t="s">
        <v>2290</v>
      </c>
      <c r="F6" s="605" t="s">
        <v>2289</v>
      </c>
      <c r="G6" s="605" t="s">
        <v>2288</v>
      </c>
      <c r="H6" s="605" t="s">
        <v>2287</v>
      </c>
      <c r="I6" s="605" t="s">
        <v>2286</v>
      </c>
      <c r="J6" s="605" t="s">
        <v>2285</v>
      </c>
      <c r="K6" s="605" t="s">
        <v>2284</v>
      </c>
      <c r="L6" s="605" t="s">
        <v>2283</v>
      </c>
      <c r="M6" s="605" t="s">
        <v>2282</v>
      </c>
      <c r="N6" s="605" t="s">
        <v>2281</v>
      </c>
      <c r="O6" s="605" t="s">
        <v>2280</v>
      </c>
      <c r="P6" s="605" t="s">
        <v>2279</v>
      </c>
      <c r="Q6" s="605" t="s">
        <v>2278</v>
      </c>
      <c r="R6" s="605" t="s">
        <v>2277</v>
      </c>
      <c r="S6" s="605" t="s">
        <v>2276</v>
      </c>
      <c r="T6" s="605" t="s">
        <v>2275</v>
      </c>
      <c r="U6" s="605" t="s">
        <v>2274</v>
      </c>
      <c r="V6" s="605" t="s">
        <v>2273</v>
      </c>
      <c r="W6" s="605" t="s">
        <v>2272</v>
      </c>
    </row>
    <row r="7" spans="1:23" ht="24">
      <c r="A7" s="603" t="s">
        <v>2271</v>
      </c>
      <c r="B7" s="603" t="s">
        <v>1117</v>
      </c>
      <c r="C7" s="604" t="s">
        <v>1118</v>
      </c>
      <c r="D7" s="604" t="s">
        <v>1961</v>
      </c>
      <c r="E7" s="603" t="s">
        <v>1961</v>
      </c>
      <c r="F7" s="603"/>
      <c r="G7" s="603" t="s">
        <v>1960</v>
      </c>
      <c r="H7" s="603" t="s">
        <v>1135</v>
      </c>
      <c r="I7" s="603" t="s">
        <v>1662</v>
      </c>
      <c r="J7" s="603" t="s">
        <v>1141</v>
      </c>
      <c r="K7" s="602" t="s">
        <v>2270</v>
      </c>
      <c r="L7" s="602" t="s">
        <v>1949</v>
      </c>
      <c r="M7" s="603" t="s">
        <v>2269</v>
      </c>
      <c r="N7" s="604" t="s">
        <v>1146</v>
      </c>
      <c r="O7" s="603" t="s">
        <v>2268</v>
      </c>
      <c r="P7" s="603" t="s">
        <v>1141</v>
      </c>
      <c r="Q7" s="603" t="s">
        <v>1955</v>
      </c>
      <c r="R7" s="602"/>
      <c r="S7" s="602" t="s">
        <v>1949</v>
      </c>
      <c r="T7" s="603"/>
      <c r="U7" s="603" t="s">
        <v>1955</v>
      </c>
      <c r="V7" s="603" t="s">
        <v>1994</v>
      </c>
      <c r="W7" s="602" t="s">
        <v>1949</v>
      </c>
    </row>
    <row r="8" spans="1:23" ht="24">
      <c r="A8" s="603" t="s">
        <v>2267</v>
      </c>
      <c r="B8" s="603" t="s">
        <v>1119</v>
      </c>
      <c r="C8" s="604" t="s">
        <v>1120</v>
      </c>
      <c r="D8" s="604" t="s">
        <v>1961</v>
      </c>
      <c r="E8" s="603" t="s">
        <v>1961</v>
      </c>
      <c r="F8" s="603"/>
      <c r="G8" s="603" t="s">
        <v>1960</v>
      </c>
      <c r="H8" s="603" t="s">
        <v>1136</v>
      </c>
      <c r="I8" s="603" t="s">
        <v>1662</v>
      </c>
      <c r="J8" s="603" t="s">
        <v>1141</v>
      </c>
      <c r="K8" s="602" t="s">
        <v>2266</v>
      </c>
      <c r="L8" s="602" t="s">
        <v>1949</v>
      </c>
      <c r="M8" s="603" t="s">
        <v>2265</v>
      </c>
      <c r="N8" s="604" t="s">
        <v>1147</v>
      </c>
      <c r="O8" s="603" t="s">
        <v>2264</v>
      </c>
      <c r="P8" s="603" t="s">
        <v>1141</v>
      </c>
      <c r="Q8" s="603" t="s">
        <v>1955</v>
      </c>
      <c r="R8" s="602"/>
      <c r="S8" s="602" t="s">
        <v>1949</v>
      </c>
      <c r="T8" s="603"/>
      <c r="U8" s="603" t="s">
        <v>1955</v>
      </c>
      <c r="V8" s="603" t="s">
        <v>1994</v>
      </c>
      <c r="W8" s="602" t="s">
        <v>1949</v>
      </c>
    </row>
    <row r="9" spans="1:23" ht="24">
      <c r="A9" s="603" t="s">
        <v>2263</v>
      </c>
      <c r="B9" s="603" t="s">
        <v>1121</v>
      </c>
      <c r="C9" s="604" t="s">
        <v>1653</v>
      </c>
      <c r="D9" s="604" t="s">
        <v>1961</v>
      </c>
      <c r="E9" s="603" t="s">
        <v>1961</v>
      </c>
      <c r="F9" s="603"/>
      <c r="G9" s="603" t="s">
        <v>1960</v>
      </c>
      <c r="H9" s="603" t="s">
        <v>1137</v>
      </c>
      <c r="I9" s="603" t="s">
        <v>1662</v>
      </c>
      <c r="J9" s="603" t="s">
        <v>1141</v>
      </c>
      <c r="K9" s="602" t="s">
        <v>2262</v>
      </c>
      <c r="L9" s="602" t="s">
        <v>1949</v>
      </c>
      <c r="M9" s="603" t="s">
        <v>2261</v>
      </c>
      <c r="N9" s="604" t="s">
        <v>1148</v>
      </c>
      <c r="O9" s="603" t="s">
        <v>2260</v>
      </c>
      <c r="P9" s="603" t="s">
        <v>1141</v>
      </c>
      <c r="Q9" s="603" t="s">
        <v>1955</v>
      </c>
      <c r="R9" s="602"/>
      <c r="S9" s="602" t="s">
        <v>1949</v>
      </c>
      <c r="T9" s="603"/>
      <c r="U9" s="603" t="s">
        <v>1955</v>
      </c>
      <c r="V9" s="603" t="s">
        <v>1994</v>
      </c>
      <c r="W9" s="602" t="s">
        <v>1949</v>
      </c>
    </row>
    <row r="10" spans="1:23" ht="24">
      <c r="A10" s="603" t="s">
        <v>2259</v>
      </c>
      <c r="B10" s="603" t="s">
        <v>1122</v>
      </c>
      <c r="C10" s="604" t="s">
        <v>1123</v>
      </c>
      <c r="D10" s="604" t="s">
        <v>1961</v>
      </c>
      <c r="E10" s="603" t="s">
        <v>1961</v>
      </c>
      <c r="F10" s="603"/>
      <c r="G10" s="603" t="s">
        <v>1960</v>
      </c>
      <c r="H10" s="603" t="s">
        <v>1138</v>
      </c>
      <c r="I10" s="603" t="s">
        <v>1662</v>
      </c>
      <c r="J10" s="603" t="s">
        <v>1141</v>
      </c>
      <c r="K10" s="602" t="s">
        <v>2258</v>
      </c>
      <c r="L10" s="602" t="s">
        <v>1949</v>
      </c>
      <c r="M10" s="603" t="s">
        <v>2257</v>
      </c>
      <c r="N10" s="604" t="s">
        <v>1149</v>
      </c>
      <c r="O10" s="603" t="s">
        <v>2256</v>
      </c>
      <c r="P10" s="603" t="s">
        <v>1141</v>
      </c>
      <c r="Q10" s="603" t="s">
        <v>1955</v>
      </c>
      <c r="R10" s="602"/>
      <c r="S10" s="602" t="s">
        <v>1949</v>
      </c>
      <c r="T10" s="603"/>
      <c r="U10" s="603" t="s">
        <v>1955</v>
      </c>
      <c r="V10" s="603" t="s">
        <v>1994</v>
      </c>
      <c r="W10" s="602" t="s">
        <v>1949</v>
      </c>
    </row>
    <row r="11" spans="1:23" ht="24">
      <c r="A11" s="603" t="s">
        <v>2255</v>
      </c>
      <c r="B11" s="603" t="s">
        <v>1124</v>
      </c>
      <c r="C11" s="604" t="s">
        <v>1125</v>
      </c>
      <c r="D11" s="604" t="s">
        <v>1961</v>
      </c>
      <c r="E11" s="603" t="s">
        <v>1961</v>
      </c>
      <c r="F11" s="603"/>
      <c r="G11" s="603" t="s">
        <v>1960</v>
      </c>
      <c r="H11" s="603" t="s">
        <v>1139</v>
      </c>
      <c r="I11" s="603" t="s">
        <v>1662</v>
      </c>
      <c r="J11" s="603" t="s">
        <v>1142</v>
      </c>
      <c r="K11" s="602" t="s">
        <v>2254</v>
      </c>
      <c r="L11" s="602" t="s">
        <v>1949</v>
      </c>
      <c r="M11" s="603" t="s">
        <v>2253</v>
      </c>
      <c r="N11" s="604" t="s">
        <v>1150</v>
      </c>
      <c r="O11" s="603" t="s">
        <v>2252</v>
      </c>
      <c r="P11" s="603" t="s">
        <v>1141</v>
      </c>
      <c r="Q11" s="603" t="s">
        <v>1955</v>
      </c>
      <c r="R11" s="602"/>
      <c r="S11" s="602" t="s">
        <v>1949</v>
      </c>
      <c r="T11" s="603"/>
      <c r="U11" s="603" t="s">
        <v>1955</v>
      </c>
      <c r="V11" s="603" t="s">
        <v>1994</v>
      </c>
      <c r="W11" s="602" t="s">
        <v>1949</v>
      </c>
    </row>
    <row r="12" spans="1:23" ht="24">
      <c r="A12" s="603" t="s">
        <v>2251</v>
      </c>
      <c r="B12" s="603" t="s">
        <v>1126</v>
      </c>
      <c r="C12" s="604" t="s">
        <v>1127</v>
      </c>
      <c r="D12" s="604" t="s">
        <v>1961</v>
      </c>
      <c r="E12" s="603" t="s">
        <v>1961</v>
      </c>
      <c r="F12" s="603"/>
      <c r="G12" s="603" t="s">
        <v>1960</v>
      </c>
      <c r="H12" s="603" t="s">
        <v>139</v>
      </c>
      <c r="I12" s="603" t="s">
        <v>1662</v>
      </c>
      <c r="J12" s="603" t="s">
        <v>1141</v>
      </c>
      <c r="K12" s="602" t="s">
        <v>2250</v>
      </c>
      <c r="L12" s="602" t="s">
        <v>1949</v>
      </c>
      <c r="M12" s="603" t="s">
        <v>2249</v>
      </c>
      <c r="N12" s="604" t="s">
        <v>164</v>
      </c>
      <c r="O12" s="603" t="s">
        <v>2248</v>
      </c>
      <c r="P12" s="603" t="s">
        <v>1141</v>
      </c>
      <c r="Q12" s="603" t="s">
        <v>1955</v>
      </c>
      <c r="R12" s="602"/>
      <c r="S12" s="602" t="s">
        <v>1949</v>
      </c>
      <c r="T12" s="603"/>
      <c r="U12" s="603" t="s">
        <v>1955</v>
      </c>
      <c r="V12" s="603" t="s">
        <v>1994</v>
      </c>
      <c r="W12" s="602" t="s">
        <v>1949</v>
      </c>
    </row>
    <row r="13" spans="1:23" ht="24">
      <c r="A13" s="603" t="s">
        <v>2247</v>
      </c>
      <c r="B13" s="603" t="s">
        <v>1128</v>
      </c>
      <c r="C13" s="604" t="s">
        <v>1129</v>
      </c>
      <c r="D13" s="604" t="s">
        <v>1961</v>
      </c>
      <c r="E13" s="603" t="s">
        <v>1961</v>
      </c>
      <c r="F13" s="603"/>
      <c r="G13" s="603" t="s">
        <v>1960</v>
      </c>
      <c r="H13" s="603" t="s">
        <v>136</v>
      </c>
      <c r="I13" s="603" t="s">
        <v>1662</v>
      </c>
      <c r="J13" s="603" t="s">
        <v>1143</v>
      </c>
      <c r="K13" s="602" t="s">
        <v>2246</v>
      </c>
      <c r="L13" s="602" t="s">
        <v>1949</v>
      </c>
      <c r="M13" s="603" t="s">
        <v>2245</v>
      </c>
      <c r="N13" s="604" t="s">
        <v>1151</v>
      </c>
      <c r="O13" s="603" t="s">
        <v>2244</v>
      </c>
      <c r="P13" s="603" t="s">
        <v>1143</v>
      </c>
      <c r="Q13" s="603" t="s">
        <v>1955</v>
      </c>
      <c r="R13" s="602"/>
      <c r="S13" s="602" t="s">
        <v>1949</v>
      </c>
      <c r="T13" s="603"/>
      <c r="U13" s="603" t="s">
        <v>1955</v>
      </c>
      <c r="V13" s="603" t="s">
        <v>1994</v>
      </c>
      <c r="W13" s="602" t="s">
        <v>1949</v>
      </c>
    </row>
    <row r="14" spans="1:23">
      <c r="A14" s="603" t="s">
        <v>2243</v>
      </c>
      <c r="B14" s="603" t="s">
        <v>1130</v>
      </c>
      <c r="C14" s="604" t="s">
        <v>1131</v>
      </c>
      <c r="D14" s="604" t="s">
        <v>1961</v>
      </c>
      <c r="E14" s="603" t="s">
        <v>1961</v>
      </c>
      <c r="F14" s="603"/>
      <c r="G14" s="603" t="s">
        <v>1960</v>
      </c>
      <c r="H14" s="603" t="s">
        <v>2242</v>
      </c>
      <c r="I14" s="603" t="s">
        <v>1662</v>
      </c>
      <c r="J14" s="603" t="s">
        <v>1144</v>
      </c>
      <c r="K14" s="602" t="s">
        <v>2241</v>
      </c>
      <c r="L14" s="602" t="s">
        <v>1949</v>
      </c>
      <c r="M14" s="603" t="s">
        <v>2240</v>
      </c>
      <c r="N14" s="604" t="s">
        <v>1152</v>
      </c>
      <c r="O14" s="603" t="s">
        <v>2239</v>
      </c>
      <c r="P14" s="603" t="s">
        <v>1144</v>
      </c>
      <c r="Q14" s="603" t="s">
        <v>2160</v>
      </c>
      <c r="R14" s="602"/>
      <c r="S14" s="602" t="s">
        <v>1949</v>
      </c>
      <c r="T14" s="603"/>
      <c r="U14" s="603" t="s">
        <v>2160</v>
      </c>
      <c r="V14" s="603" t="s">
        <v>1994</v>
      </c>
      <c r="W14" s="602" t="s">
        <v>1949</v>
      </c>
    </row>
    <row r="15" spans="1:23" ht="24">
      <c r="A15" s="603" t="s">
        <v>2238</v>
      </c>
      <c r="B15" s="603" t="s">
        <v>1132</v>
      </c>
      <c r="C15" s="604" t="s">
        <v>1133</v>
      </c>
      <c r="D15" s="604" t="s">
        <v>1961</v>
      </c>
      <c r="E15" s="603" t="s">
        <v>1961</v>
      </c>
      <c r="F15" s="603"/>
      <c r="G15" s="603" t="s">
        <v>1960</v>
      </c>
      <c r="H15" s="603" t="s">
        <v>22</v>
      </c>
      <c r="I15" s="603" t="s">
        <v>1662</v>
      </c>
      <c r="J15" s="603" t="s">
        <v>1145</v>
      </c>
      <c r="K15" s="602" t="s">
        <v>2232</v>
      </c>
      <c r="L15" s="602" t="s">
        <v>2237</v>
      </c>
      <c r="M15" s="603" t="s">
        <v>2236</v>
      </c>
      <c r="N15" s="604" t="s">
        <v>23</v>
      </c>
      <c r="O15" s="603" t="s">
        <v>2235</v>
      </c>
      <c r="P15" s="603" t="s">
        <v>2234</v>
      </c>
      <c r="Q15" s="603" t="s">
        <v>1955</v>
      </c>
      <c r="R15" s="602" t="s">
        <v>2233</v>
      </c>
      <c r="S15" s="602" t="s">
        <v>2232</v>
      </c>
      <c r="T15" s="603" t="s">
        <v>1145</v>
      </c>
      <c r="U15" s="603" t="s">
        <v>1955</v>
      </c>
      <c r="V15" s="603" t="s">
        <v>1994</v>
      </c>
      <c r="W15" s="602" t="s">
        <v>1949</v>
      </c>
    </row>
    <row r="16" spans="1:23" ht="24">
      <c r="A16" s="603" t="s">
        <v>2231</v>
      </c>
      <c r="B16" s="603" t="s">
        <v>2230</v>
      </c>
      <c r="C16" s="604" t="s">
        <v>1643</v>
      </c>
      <c r="D16" s="604" t="s">
        <v>1961</v>
      </c>
      <c r="E16" s="603" t="s">
        <v>1961</v>
      </c>
      <c r="F16" s="603"/>
      <c r="G16" s="603" t="s">
        <v>1960</v>
      </c>
      <c r="H16" s="603" t="s">
        <v>2229</v>
      </c>
      <c r="I16" s="603" t="s">
        <v>1662</v>
      </c>
      <c r="J16" s="603" t="s">
        <v>2219</v>
      </c>
      <c r="K16" s="602" t="s">
        <v>2228</v>
      </c>
      <c r="L16" s="602" t="s">
        <v>1949</v>
      </c>
      <c r="M16" s="603" t="s">
        <v>2227</v>
      </c>
      <c r="N16" s="604" t="s">
        <v>2226</v>
      </c>
      <c r="O16" s="603" t="s">
        <v>2225</v>
      </c>
      <c r="P16" s="603" t="s">
        <v>2219</v>
      </c>
      <c r="Q16" s="603" t="s">
        <v>1955</v>
      </c>
      <c r="R16" s="602"/>
      <c r="S16" s="602" t="s">
        <v>1949</v>
      </c>
      <c r="T16" s="603"/>
      <c r="U16" s="603" t="s">
        <v>1955</v>
      </c>
      <c r="V16" s="603" t="s">
        <v>1994</v>
      </c>
      <c r="W16" s="602" t="s">
        <v>1949</v>
      </c>
    </row>
    <row r="17" spans="1:23" ht="24">
      <c r="A17" s="603" t="s">
        <v>2224</v>
      </c>
      <c r="B17" s="603" t="s">
        <v>2223</v>
      </c>
      <c r="C17" s="604" t="s">
        <v>1645</v>
      </c>
      <c r="D17" s="604" t="s">
        <v>1961</v>
      </c>
      <c r="E17" s="603" t="s">
        <v>1961</v>
      </c>
      <c r="F17" s="603"/>
      <c r="G17" s="603" t="s">
        <v>1960</v>
      </c>
      <c r="H17" s="603" t="s">
        <v>20</v>
      </c>
      <c r="I17" s="603" t="s">
        <v>1662</v>
      </c>
      <c r="J17" s="603" t="s">
        <v>2173</v>
      </c>
      <c r="K17" s="602" t="s">
        <v>2220</v>
      </c>
      <c r="L17" s="602" t="s">
        <v>2222</v>
      </c>
      <c r="M17" s="603" t="s">
        <v>1988</v>
      </c>
      <c r="N17" s="604" t="s">
        <v>1008</v>
      </c>
      <c r="O17" s="603" t="s">
        <v>1987</v>
      </c>
      <c r="P17" s="603" t="s">
        <v>2173</v>
      </c>
      <c r="Q17" s="603" t="s">
        <v>1955</v>
      </c>
      <c r="R17" s="602" t="s">
        <v>2221</v>
      </c>
      <c r="S17" s="602" t="s">
        <v>2220</v>
      </c>
      <c r="T17" s="603" t="s">
        <v>2219</v>
      </c>
      <c r="U17" s="603" t="s">
        <v>1955</v>
      </c>
      <c r="V17" s="603" t="s">
        <v>1994</v>
      </c>
      <c r="W17" s="602" t="s">
        <v>1949</v>
      </c>
    </row>
    <row r="18" spans="1:23" ht="24">
      <c r="A18" s="603" t="s">
        <v>2218</v>
      </c>
      <c r="B18" s="603" t="s">
        <v>2217</v>
      </c>
      <c r="C18" s="604" t="s">
        <v>1646</v>
      </c>
      <c r="D18" s="604" t="s">
        <v>1961</v>
      </c>
      <c r="E18" s="603" t="s">
        <v>1961</v>
      </c>
      <c r="F18" s="603"/>
      <c r="G18" s="603" t="s">
        <v>1960</v>
      </c>
      <c r="H18" s="603" t="s">
        <v>2216</v>
      </c>
      <c r="I18" s="603" t="s">
        <v>1200</v>
      </c>
      <c r="J18" s="603" t="s">
        <v>2215</v>
      </c>
      <c r="K18" s="602" t="s">
        <v>2208</v>
      </c>
      <c r="L18" s="602" t="s">
        <v>2214</v>
      </c>
      <c r="M18" s="603" t="s">
        <v>2213</v>
      </c>
      <c r="N18" s="604" t="s">
        <v>2212</v>
      </c>
      <c r="O18" s="603" t="s">
        <v>2211</v>
      </c>
      <c r="P18" s="603" t="s">
        <v>2210</v>
      </c>
      <c r="Q18" s="603" t="s">
        <v>2206</v>
      </c>
      <c r="R18" s="602" t="s">
        <v>2209</v>
      </c>
      <c r="S18" s="602" t="s">
        <v>2208</v>
      </c>
      <c r="T18" s="603" t="s">
        <v>2207</v>
      </c>
      <c r="U18" s="603" t="s">
        <v>2206</v>
      </c>
      <c r="V18" s="603" t="s">
        <v>1954</v>
      </c>
      <c r="W18" s="602" t="s">
        <v>1949</v>
      </c>
    </row>
    <row r="19" spans="1:23" ht="24">
      <c r="A19" s="603" t="s">
        <v>2205</v>
      </c>
      <c r="B19" s="603" t="s">
        <v>2204</v>
      </c>
      <c r="C19" s="604" t="s">
        <v>1647</v>
      </c>
      <c r="D19" s="604" t="s">
        <v>1961</v>
      </c>
      <c r="E19" s="603" t="s">
        <v>1961</v>
      </c>
      <c r="F19" s="603" t="s">
        <v>2203</v>
      </c>
      <c r="G19" s="603" t="s">
        <v>1960</v>
      </c>
      <c r="H19" s="603" t="s">
        <v>2202</v>
      </c>
      <c r="I19" s="603" t="s">
        <v>1662</v>
      </c>
      <c r="J19" s="603" t="s">
        <v>2201</v>
      </c>
      <c r="K19" s="602" t="s">
        <v>2200</v>
      </c>
      <c r="L19" s="602" t="s">
        <v>1949</v>
      </c>
      <c r="M19" s="603" t="s">
        <v>2199</v>
      </c>
      <c r="N19" s="604" t="s">
        <v>2198</v>
      </c>
      <c r="O19" s="603" t="s">
        <v>2197</v>
      </c>
      <c r="P19" s="603"/>
      <c r="Q19" s="603" t="s">
        <v>2196</v>
      </c>
      <c r="R19" s="602"/>
      <c r="S19" s="602" t="s">
        <v>1949</v>
      </c>
      <c r="T19" s="603"/>
      <c r="U19" s="603" t="s">
        <v>2196</v>
      </c>
      <c r="V19" s="603" t="s">
        <v>1994</v>
      </c>
      <c r="W19" s="602" t="s">
        <v>1949</v>
      </c>
    </row>
    <row r="20" spans="1:23" ht="24">
      <c r="A20" s="603" t="s">
        <v>2195</v>
      </c>
      <c r="B20" s="603" t="s">
        <v>2194</v>
      </c>
      <c r="C20" s="604" t="s">
        <v>1648</v>
      </c>
      <c r="D20" s="604" t="s">
        <v>1961</v>
      </c>
      <c r="E20" s="603" t="s">
        <v>1961</v>
      </c>
      <c r="F20" s="603"/>
      <c r="G20" s="603" t="s">
        <v>2142</v>
      </c>
      <c r="H20" s="603" t="s">
        <v>1022</v>
      </c>
      <c r="I20" s="603" t="s">
        <v>1662</v>
      </c>
      <c r="J20" s="603" t="s">
        <v>2193</v>
      </c>
      <c r="K20" s="602" t="s">
        <v>2192</v>
      </c>
      <c r="L20" s="602" t="s">
        <v>1949</v>
      </c>
      <c r="M20" s="603" t="s">
        <v>2191</v>
      </c>
      <c r="N20" s="604" t="s">
        <v>1011</v>
      </c>
      <c r="O20" s="603" t="s">
        <v>2190</v>
      </c>
      <c r="P20" s="603" t="s">
        <v>2189</v>
      </c>
      <c r="Q20" s="603" t="s">
        <v>2188</v>
      </c>
      <c r="R20" s="602"/>
      <c r="S20" s="602" t="s">
        <v>1949</v>
      </c>
      <c r="T20" s="603"/>
      <c r="U20" s="603" t="s">
        <v>2188</v>
      </c>
      <c r="V20" s="603" t="s">
        <v>1994</v>
      </c>
      <c r="W20" s="602" t="s">
        <v>1949</v>
      </c>
    </row>
    <row r="21" spans="1:23" ht="24">
      <c r="A21" s="603" t="s">
        <v>2187</v>
      </c>
      <c r="B21" s="603" t="s">
        <v>2186</v>
      </c>
      <c r="C21" s="604" t="s">
        <v>1649</v>
      </c>
      <c r="D21" s="604" t="s">
        <v>1961</v>
      </c>
      <c r="E21" s="603" t="s">
        <v>1961</v>
      </c>
      <c r="F21" s="603"/>
      <c r="G21" s="603" t="s">
        <v>1960</v>
      </c>
      <c r="H21" s="603" t="s">
        <v>1204</v>
      </c>
      <c r="I21" s="603" t="s">
        <v>1662</v>
      </c>
      <c r="J21" s="603" t="s">
        <v>2185</v>
      </c>
      <c r="K21" s="602" t="s">
        <v>2184</v>
      </c>
      <c r="L21" s="602" t="s">
        <v>1949</v>
      </c>
      <c r="M21" s="603" t="s">
        <v>2183</v>
      </c>
      <c r="N21" s="604" t="s">
        <v>1238</v>
      </c>
      <c r="O21" s="603" t="s">
        <v>2182</v>
      </c>
      <c r="P21" s="603" t="s">
        <v>2181</v>
      </c>
      <c r="Q21" s="603" t="s">
        <v>1955</v>
      </c>
      <c r="R21" s="602"/>
      <c r="S21" s="602" t="s">
        <v>1949</v>
      </c>
      <c r="T21" s="603"/>
      <c r="U21" s="603" t="s">
        <v>1955</v>
      </c>
      <c r="V21" s="603" t="s">
        <v>1994</v>
      </c>
      <c r="W21" s="602" t="s">
        <v>1949</v>
      </c>
    </row>
    <row r="22" spans="1:23" ht="24">
      <c r="A22" s="603" t="s">
        <v>2180</v>
      </c>
      <c r="B22" s="603" t="s">
        <v>2179</v>
      </c>
      <c r="C22" s="604" t="s">
        <v>1650</v>
      </c>
      <c r="D22" s="604" t="s">
        <v>1961</v>
      </c>
      <c r="E22" s="603" t="s">
        <v>1961</v>
      </c>
      <c r="F22" s="603"/>
      <c r="G22" s="603" t="s">
        <v>1960</v>
      </c>
      <c r="H22" s="603" t="s">
        <v>2178</v>
      </c>
      <c r="I22" s="603" t="s">
        <v>1662</v>
      </c>
      <c r="J22" s="603" t="s">
        <v>2173</v>
      </c>
      <c r="K22" s="602" t="s">
        <v>2177</v>
      </c>
      <c r="L22" s="602" t="s">
        <v>1949</v>
      </c>
      <c r="M22" s="603" t="s">
        <v>2176</v>
      </c>
      <c r="N22" s="604" t="s">
        <v>2175</v>
      </c>
      <c r="O22" s="603" t="s">
        <v>2174</v>
      </c>
      <c r="P22" s="603" t="s">
        <v>2173</v>
      </c>
      <c r="Q22" s="603" t="s">
        <v>2172</v>
      </c>
      <c r="R22" s="602"/>
      <c r="S22" s="602" t="s">
        <v>1949</v>
      </c>
      <c r="T22" s="603"/>
      <c r="U22" s="603" t="s">
        <v>2172</v>
      </c>
      <c r="V22" s="603" t="s">
        <v>1994</v>
      </c>
      <c r="W22" s="602" t="s">
        <v>1949</v>
      </c>
    </row>
    <row r="23" spans="1:23" ht="24">
      <c r="A23" s="603" t="s">
        <v>2171</v>
      </c>
      <c r="B23" s="603" t="s">
        <v>2170</v>
      </c>
      <c r="C23" s="604" t="s">
        <v>1651</v>
      </c>
      <c r="D23" s="604" t="s">
        <v>1961</v>
      </c>
      <c r="E23" s="603" t="s">
        <v>1961</v>
      </c>
      <c r="F23" s="603"/>
      <c r="G23" s="603" t="s">
        <v>1960</v>
      </c>
      <c r="H23" s="603" t="s">
        <v>2169</v>
      </c>
      <c r="I23" s="603" t="s">
        <v>1662</v>
      </c>
      <c r="J23" s="603" t="s">
        <v>2168</v>
      </c>
      <c r="K23" s="602" t="s">
        <v>2167</v>
      </c>
      <c r="L23" s="602" t="s">
        <v>1949</v>
      </c>
      <c r="M23" s="603" t="s">
        <v>2166</v>
      </c>
      <c r="N23" s="604" t="s">
        <v>2165</v>
      </c>
      <c r="O23" s="603" t="s">
        <v>2164</v>
      </c>
      <c r="P23" s="603" t="s">
        <v>2163</v>
      </c>
      <c r="Q23" s="603" t="s">
        <v>1955</v>
      </c>
      <c r="R23" s="602"/>
      <c r="S23" s="602" t="s">
        <v>1949</v>
      </c>
      <c r="T23" s="603"/>
      <c r="U23" s="603" t="s">
        <v>1955</v>
      </c>
      <c r="V23" s="603" t="s">
        <v>1994</v>
      </c>
      <c r="W23" s="602" t="s">
        <v>1949</v>
      </c>
    </row>
    <row r="24" spans="1:23" ht="24">
      <c r="A24" s="603" t="s">
        <v>2162</v>
      </c>
      <c r="B24" s="603" t="s">
        <v>2161</v>
      </c>
      <c r="C24" s="604" t="s">
        <v>1652</v>
      </c>
      <c r="D24" s="604" t="s">
        <v>1961</v>
      </c>
      <c r="E24" s="603" t="s">
        <v>1961</v>
      </c>
      <c r="F24" s="603"/>
      <c r="G24" s="603" t="s">
        <v>1960</v>
      </c>
      <c r="H24" s="603" t="s">
        <v>1203</v>
      </c>
      <c r="I24" s="603" t="s">
        <v>1662</v>
      </c>
      <c r="J24" s="603" t="s">
        <v>2160</v>
      </c>
      <c r="K24" s="602" t="s">
        <v>2159</v>
      </c>
      <c r="L24" s="602" t="s">
        <v>1949</v>
      </c>
      <c r="M24" s="603" t="s">
        <v>2158</v>
      </c>
      <c r="N24" s="604" t="s">
        <v>1237</v>
      </c>
      <c r="O24" s="603" t="s">
        <v>2157</v>
      </c>
      <c r="P24" s="603" t="s">
        <v>2156</v>
      </c>
      <c r="Q24" s="603" t="s">
        <v>2155</v>
      </c>
      <c r="R24" s="602"/>
      <c r="S24" s="602" t="s">
        <v>1949</v>
      </c>
      <c r="T24" s="603"/>
      <c r="U24" s="603" t="s">
        <v>2155</v>
      </c>
      <c r="V24" s="603" t="s">
        <v>1994</v>
      </c>
      <c r="W24" s="602" t="s">
        <v>1949</v>
      </c>
    </row>
    <row r="25" spans="1:23" ht="24">
      <c r="A25" s="603" t="s">
        <v>2154</v>
      </c>
      <c r="B25" s="603" t="s">
        <v>2153</v>
      </c>
      <c r="C25" s="604" t="s">
        <v>2152</v>
      </c>
      <c r="D25" s="604" t="s">
        <v>1961</v>
      </c>
      <c r="E25" s="603" t="s">
        <v>1961</v>
      </c>
      <c r="F25" s="603"/>
      <c r="G25" s="603" t="s">
        <v>1960</v>
      </c>
      <c r="H25" s="603" t="s">
        <v>2151</v>
      </c>
      <c r="I25" s="603" t="s">
        <v>1099</v>
      </c>
      <c r="J25" s="603" t="s">
        <v>2140</v>
      </c>
      <c r="K25" s="602" t="s">
        <v>2150</v>
      </c>
      <c r="L25" s="602" t="s">
        <v>1949</v>
      </c>
      <c r="M25" s="603" t="s">
        <v>2149</v>
      </c>
      <c r="N25" s="604" t="s">
        <v>2148</v>
      </c>
      <c r="O25" s="603" t="s">
        <v>2147</v>
      </c>
      <c r="P25" s="603" t="s">
        <v>2140</v>
      </c>
      <c r="Q25" s="603" t="s">
        <v>2087</v>
      </c>
      <c r="R25" s="602" t="s">
        <v>1997</v>
      </c>
      <c r="S25" s="602" t="s">
        <v>2043</v>
      </c>
      <c r="T25" s="603" t="s">
        <v>2146</v>
      </c>
      <c r="U25" s="603" t="s">
        <v>2087</v>
      </c>
      <c r="V25" s="603" t="s">
        <v>1954</v>
      </c>
      <c r="W25" s="602" t="s">
        <v>1949</v>
      </c>
    </row>
    <row r="26" spans="1:23" ht="24">
      <c r="A26" s="603" t="s">
        <v>2145</v>
      </c>
      <c r="B26" s="603" t="s">
        <v>2144</v>
      </c>
      <c r="C26" s="604" t="s">
        <v>2143</v>
      </c>
      <c r="D26" s="604" t="s">
        <v>1961</v>
      </c>
      <c r="E26" s="603" t="s">
        <v>1961</v>
      </c>
      <c r="F26" s="603"/>
      <c r="G26" s="603" t="s">
        <v>2142</v>
      </c>
      <c r="H26" s="603" t="s">
        <v>2141</v>
      </c>
      <c r="I26" s="603" t="s">
        <v>1662</v>
      </c>
      <c r="J26" s="603" t="s">
        <v>2140</v>
      </c>
      <c r="K26" s="602" t="s">
        <v>2133</v>
      </c>
      <c r="L26" s="602" t="s">
        <v>2139</v>
      </c>
      <c r="M26" s="603" t="s">
        <v>2138</v>
      </c>
      <c r="N26" s="604" t="s">
        <v>2137</v>
      </c>
      <c r="O26" s="603" t="s">
        <v>2136</v>
      </c>
      <c r="P26" s="603" t="s">
        <v>2135</v>
      </c>
      <c r="Q26" s="603" t="s">
        <v>2131</v>
      </c>
      <c r="R26" s="602" t="s">
        <v>2134</v>
      </c>
      <c r="S26" s="602" t="s">
        <v>2133</v>
      </c>
      <c r="T26" s="603" t="s">
        <v>2132</v>
      </c>
      <c r="U26" s="603" t="s">
        <v>2131</v>
      </c>
      <c r="V26" s="603" t="s">
        <v>1954</v>
      </c>
      <c r="W26" s="602" t="s">
        <v>1949</v>
      </c>
    </row>
    <row r="27" spans="1:23" ht="24">
      <c r="A27" s="603" t="s">
        <v>2130</v>
      </c>
      <c r="B27" s="603" t="s">
        <v>2129</v>
      </c>
      <c r="C27" s="604" t="s">
        <v>2128</v>
      </c>
      <c r="D27" s="604" t="s">
        <v>1961</v>
      </c>
      <c r="E27" s="603" t="s">
        <v>1961</v>
      </c>
      <c r="F27" s="603"/>
      <c r="G27" s="603" t="s">
        <v>1960</v>
      </c>
      <c r="H27" s="603" t="s">
        <v>2127</v>
      </c>
      <c r="I27" s="603" t="s">
        <v>1662</v>
      </c>
      <c r="J27" s="603" t="s">
        <v>2126</v>
      </c>
      <c r="K27" s="602" t="s">
        <v>2121</v>
      </c>
      <c r="L27" s="602" t="s">
        <v>2125</v>
      </c>
      <c r="M27" s="603" t="s">
        <v>2124</v>
      </c>
      <c r="N27" s="604" t="s">
        <v>1019</v>
      </c>
      <c r="O27" s="603" t="s">
        <v>2123</v>
      </c>
      <c r="P27" s="603" t="s">
        <v>2064</v>
      </c>
      <c r="Q27" s="603" t="s">
        <v>2026</v>
      </c>
      <c r="R27" s="602" t="s">
        <v>2122</v>
      </c>
      <c r="S27" s="602" t="s">
        <v>2121</v>
      </c>
      <c r="T27" s="603" t="s">
        <v>2120</v>
      </c>
      <c r="U27" s="603" t="s">
        <v>2026</v>
      </c>
      <c r="V27" s="603" t="s">
        <v>1954</v>
      </c>
      <c r="W27" s="602" t="s">
        <v>1949</v>
      </c>
    </row>
    <row r="28" spans="1:23" ht="24">
      <c r="A28" s="603" t="s">
        <v>2119</v>
      </c>
      <c r="B28" s="603" t="s">
        <v>2118</v>
      </c>
      <c r="C28" s="604" t="s">
        <v>2117</v>
      </c>
      <c r="D28" s="604" t="s">
        <v>1961</v>
      </c>
      <c r="E28" s="603" t="s">
        <v>1961</v>
      </c>
      <c r="F28" s="603"/>
      <c r="G28" s="603" t="s">
        <v>1960</v>
      </c>
      <c r="H28" s="603" t="s">
        <v>2116</v>
      </c>
      <c r="I28" s="603" t="s">
        <v>1662</v>
      </c>
      <c r="J28" s="603" t="s">
        <v>2115</v>
      </c>
      <c r="K28" s="602" t="s">
        <v>2114</v>
      </c>
      <c r="L28" s="602" t="s">
        <v>1949</v>
      </c>
      <c r="M28" s="603" t="s">
        <v>2113</v>
      </c>
      <c r="N28" s="604" t="s">
        <v>2112</v>
      </c>
      <c r="O28" s="603" t="s">
        <v>2111</v>
      </c>
      <c r="P28" s="603" t="s">
        <v>2064</v>
      </c>
      <c r="Q28" s="603" t="s">
        <v>1955</v>
      </c>
      <c r="R28" s="602"/>
      <c r="S28" s="602" t="s">
        <v>1949</v>
      </c>
      <c r="T28" s="603"/>
      <c r="U28" s="603" t="s">
        <v>1955</v>
      </c>
      <c r="V28" s="603" t="s">
        <v>1994</v>
      </c>
      <c r="W28" s="602" t="s">
        <v>1949</v>
      </c>
    </row>
    <row r="29" spans="1:23" ht="24">
      <c r="A29" s="603" t="s">
        <v>2110</v>
      </c>
      <c r="B29" s="603" t="s">
        <v>2109</v>
      </c>
      <c r="C29" s="604" t="s">
        <v>2108</v>
      </c>
      <c r="D29" s="604" t="s">
        <v>1961</v>
      </c>
      <c r="E29" s="603" t="s">
        <v>1961</v>
      </c>
      <c r="F29" s="603"/>
      <c r="G29" s="603" t="s">
        <v>1960</v>
      </c>
      <c r="H29" s="603" t="s">
        <v>1981</v>
      </c>
      <c r="I29" s="603" t="s">
        <v>1662</v>
      </c>
      <c r="J29" s="603" t="s">
        <v>2095</v>
      </c>
      <c r="K29" s="602" t="s">
        <v>2105</v>
      </c>
      <c r="L29" s="602" t="s">
        <v>2107</v>
      </c>
      <c r="M29" s="603" t="s">
        <v>1979</v>
      </c>
      <c r="N29" s="604" t="s">
        <v>1978</v>
      </c>
      <c r="O29" s="603" t="s">
        <v>1977</v>
      </c>
      <c r="P29" s="603" t="s">
        <v>2095</v>
      </c>
      <c r="Q29" s="603" t="s">
        <v>2103</v>
      </c>
      <c r="R29" s="602" t="s">
        <v>2106</v>
      </c>
      <c r="S29" s="602" t="s">
        <v>2105</v>
      </c>
      <c r="T29" s="603" t="s">
        <v>2104</v>
      </c>
      <c r="U29" s="603" t="s">
        <v>2103</v>
      </c>
      <c r="V29" s="603" t="s">
        <v>1994</v>
      </c>
      <c r="W29" s="602" t="s">
        <v>1949</v>
      </c>
    </row>
    <row r="30" spans="1:23" ht="24">
      <c r="A30" s="603" t="s">
        <v>2102</v>
      </c>
      <c r="B30" s="603" t="s">
        <v>2101</v>
      </c>
      <c r="C30" s="604" t="s">
        <v>2100</v>
      </c>
      <c r="D30" s="604" t="s">
        <v>1961</v>
      </c>
      <c r="E30" s="603" t="s">
        <v>1961</v>
      </c>
      <c r="F30" s="603"/>
      <c r="G30" s="603" t="s">
        <v>2099</v>
      </c>
      <c r="H30" s="603" t="s">
        <v>1212</v>
      </c>
      <c r="I30" s="603" t="s">
        <v>1200</v>
      </c>
      <c r="J30" s="603" t="s">
        <v>2095</v>
      </c>
      <c r="K30" s="602" t="s">
        <v>2098</v>
      </c>
      <c r="L30" s="602" t="s">
        <v>1949</v>
      </c>
      <c r="M30" s="603" t="s">
        <v>2097</v>
      </c>
      <c r="N30" s="604" t="s">
        <v>1248</v>
      </c>
      <c r="O30" s="603" t="s">
        <v>2096</v>
      </c>
      <c r="P30" s="603" t="s">
        <v>2095</v>
      </c>
      <c r="Q30" s="603" t="s">
        <v>1966</v>
      </c>
      <c r="R30" s="602"/>
      <c r="S30" s="602" t="s">
        <v>1949</v>
      </c>
      <c r="T30" s="603"/>
      <c r="U30" s="603" t="s">
        <v>1966</v>
      </c>
      <c r="V30" s="603" t="s">
        <v>2015</v>
      </c>
      <c r="W30" s="602" t="s">
        <v>1949</v>
      </c>
    </row>
    <row r="31" spans="1:23" ht="24">
      <c r="A31" s="603" t="s">
        <v>2094</v>
      </c>
      <c r="B31" s="603" t="s">
        <v>2093</v>
      </c>
      <c r="C31" s="604" t="s">
        <v>2092</v>
      </c>
      <c r="D31" s="604" t="s">
        <v>1961</v>
      </c>
      <c r="E31" s="603" t="s">
        <v>1961</v>
      </c>
      <c r="F31" s="603"/>
      <c r="G31" s="603" t="s">
        <v>1960</v>
      </c>
      <c r="H31" s="603" t="s">
        <v>2091</v>
      </c>
      <c r="I31" s="603" t="s">
        <v>1099</v>
      </c>
      <c r="J31" s="603" t="s">
        <v>2064</v>
      </c>
      <c r="K31" s="602" t="s">
        <v>2086</v>
      </c>
      <c r="L31" s="602" t="s">
        <v>1949</v>
      </c>
      <c r="M31" s="603" t="s">
        <v>2090</v>
      </c>
      <c r="N31" s="604" t="s">
        <v>2089</v>
      </c>
      <c r="O31" s="603" t="s">
        <v>2088</v>
      </c>
      <c r="P31" s="603" t="s">
        <v>2064</v>
      </c>
      <c r="Q31" s="603" t="s">
        <v>2087</v>
      </c>
      <c r="R31" s="602" t="s">
        <v>1997</v>
      </c>
      <c r="S31" s="602" t="s">
        <v>2086</v>
      </c>
      <c r="T31" s="603" t="s">
        <v>2085</v>
      </c>
      <c r="U31" s="603" t="s">
        <v>2036</v>
      </c>
      <c r="V31" s="603" t="s">
        <v>1994</v>
      </c>
      <c r="W31" s="602" t="s">
        <v>1949</v>
      </c>
    </row>
    <row r="32" spans="1:23" ht="24">
      <c r="A32" s="603" t="s">
        <v>2084</v>
      </c>
      <c r="B32" s="603" t="s">
        <v>2083</v>
      </c>
      <c r="C32" s="604" t="s">
        <v>2082</v>
      </c>
      <c r="D32" s="604" t="s">
        <v>1961</v>
      </c>
      <c r="E32" s="603" t="s">
        <v>1961</v>
      </c>
      <c r="F32" s="603"/>
      <c r="G32" s="603" t="s">
        <v>1960</v>
      </c>
      <c r="H32" s="603" t="s">
        <v>2081</v>
      </c>
      <c r="I32" s="603" t="s">
        <v>1662</v>
      </c>
      <c r="J32" s="603" t="s">
        <v>2064</v>
      </c>
      <c r="K32" s="602" t="s">
        <v>2080</v>
      </c>
      <c r="L32" s="602" t="s">
        <v>1949</v>
      </c>
      <c r="M32" s="603" t="s">
        <v>2079</v>
      </c>
      <c r="N32" s="604" t="s">
        <v>2078</v>
      </c>
      <c r="O32" s="603" t="s">
        <v>2077</v>
      </c>
      <c r="P32" s="603"/>
      <c r="Q32" s="603" t="s">
        <v>2026</v>
      </c>
      <c r="R32" s="602"/>
      <c r="S32" s="602" t="s">
        <v>1949</v>
      </c>
      <c r="T32" s="603"/>
      <c r="U32" s="603" t="s">
        <v>2026</v>
      </c>
      <c r="V32" s="603" t="s">
        <v>1994</v>
      </c>
      <c r="W32" s="602" t="s">
        <v>1949</v>
      </c>
    </row>
    <row r="33" spans="1:23" ht="24">
      <c r="A33" s="603" t="s">
        <v>2076</v>
      </c>
      <c r="B33" s="603" t="s">
        <v>2075</v>
      </c>
      <c r="C33" s="604" t="s">
        <v>2074</v>
      </c>
      <c r="D33" s="604" t="s">
        <v>1961</v>
      </c>
      <c r="E33" s="603" t="s">
        <v>1961</v>
      </c>
      <c r="F33" s="603"/>
      <c r="G33" s="603" t="s">
        <v>1960</v>
      </c>
      <c r="H33" s="603" t="s">
        <v>140</v>
      </c>
      <c r="I33" s="603" t="s">
        <v>1662</v>
      </c>
      <c r="J33" s="603" t="s">
        <v>2064</v>
      </c>
      <c r="K33" s="602" t="s">
        <v>2073</v>
      </c>
      <c r="L33" s="602" t="s">
        <v>1949</v>
      </c>
      <c r="M33" s="603" t="s">
        <v>2072</v>
      </c>
      <c r="N33" s="604" t="s">
        <v>165</v>
      </c>
      <c r="O33" s="603" t="s">
        <v>2071</v>
      </c>
      <c r="P33" s="603" t="s">
        <v>2064</v>
      </c>
      <c r="Q33" s="603" t="s">
        <v>1955</v>
      </c>
      <c r="R33" s="602"/>
      <c r="S33" s="602" t="s">
        <v>1949</v>
      </c>
      <c r="T33" s="603"/>
      <c r="U33" s="603" t="s">
        <v>1955</v>
      </c>
      <c r="V33" s="603" t="s">
        <v>1994</v>
      </c>
      <c r="W33" s="602" t="s">
        <v>1949</v>
      </c>
    </row>
    <row r="34" spans="1:23" ht="24">
      <c r="A34" s="603" t="s">
        <v>2070</v>
      </c>
      <c r="B34" s="603" t="s">
        <v>2069</v>
      </c>
      <c r="C34" s="604" t="s">
        <v>2068</v>
      </c>
      <c r="D34" s="604" t="s">
        <v>1961</v>
      </c>
      <c r="E34" s="603" t="s">
        <v>1961</v>
      </c>
      <c r="F34" s="603"/>
      <c r="G34" s="603" t="s">
        <v>1960</v>
      </c>
      <c r="H34" s="603" t="s">
        <v>1207</v>
      </c>
      <c r="I34" s="603" t="s">
        <v>1662</v>
      </c>
      <c r="J34" s="603" t="s">
        <v>2064</v>
      </c>
      <c r="K34" s="602" t="s">
        <v>2067</v>
      </c>
      <c r="L34" s="602" t="s">
        <v>1949</v>
      </c>
      <c r="M34" s="603" t="s">
        <v>2066</v>
      </c>
      <c r="N34" s="604" t="s">
        <v>1242</v>
      </c>
      <c r="O34" s="603" t="s">
        <v>2065</v>
      </c>
      <c r="P34" s="603" t="s">
        <v>2064</v>
      </c>
      <c r="Q34" s="603" t="s">
        <v>1955</v>
      </c>
      <c r="R34" s="602"/>
      <c r="S34" s="602" t="s">
        <v>1949</v>
      </c>
      <c r="T34" s="603"/>
      <c r="U34" s="603" t="s">
        <v>1955</v>
      </c>
      <c r="V34" s="603" t="s">
        <v>1994</v>
      </c>
      <c r="W34" s="602" t="s">
        <v>1949</v>
      </c>
    </row>
    <row r="35" spans="1:23" ht="24">
      <c r="A35" s="603" t="s">
        <v>2063</v>
      </c>
      <c r="B35" s="603" t="s">
        <v>2062</v>
      </c>
      <c r="C35" s="604" t="s">
        <v>2061</v>
      </c>
      <c r="D35" s="604" t="s">
        <v>1961</v>
      </c>
      <c r="E35" s="603" t="s">
        <v>1961</v>
      </c>
      <c r="F35" s="603"/>
      <c r="G35" s="603" t="s">
        <v>1960</v>
      </c>
      <c r="H35" s="603" t="s">
        <v>2060</v>
      </c>
      <c r="I35" s="603" t="s">
        <v>1662</v>
      </c>
      <c r="J35" s="603" t="s">
        <v>2059</v>
      </c>
      <c r="K35" s="602" t="s">
        <v>2058</v>
      </c>
      <c r="L35" s="602" t="s">
        <v>1949</v>
      </c>
      <c r="M35" s="603" t="s">
        <v>2057</v>
      </c>
      <c r="N35" s="604" t="s">
        <v>2056</v>
      </c>
      <c r="O35" s="603" t="s">
        <v>2055</v>
      </c>
      <c r="P35" s="603" t="s">
        <v>2054</v>
      </c>
      <c r="Q35" s="603" t="s">
        <v>2053</v>
      </c>
      <c r="R35" s="602"/>
      <c r="S35" s="602" t="s">
        <v>1949</v>
      </c>
      <c r="T35" s="603"/>
      <c r="U35" s="603" t="s">
        <v>2053</v>
      </c>
      <c r="V35" s="603" t="s">
        <v>1994</v>
      </c>
      <c r="W35" s="602" t="s">
        <v>1949</v>
      </c>
    </row>
    <row r="36" spans="1:23" ht="24">
      <c r="A36" s="603" t="s">
        <v>2052</v>
      </c>
      <c r="B36" s="603" t="s">
        <v>2051</v>
      </c>
      <c r="C36" s="604" t="s">
        <v>2050</v>
      </c>
      <c r="D36" s="604" t="s">
        <v>1961</v>
      </c>
      <c r="E36" s="603" t="s">
        <v>1961</v>
      </c>
      <c r="F36" s="603"/>
      <c r="G36" s="603" t="s">
        <v>1960</v>
      </c>
      <c r="H36" s="603" t="s">
        <v>2049</v>
      </c>
      <c r="I36" s="603" t="s">
        <v>1099</v>
      </c>
      <c r="J36" s="603" t="s">
        <v>2048</v>
      </c>
      <c r="K36" s="602" t="s">
        <v>2043</v>
      </c>
      <c r="L36" s="602" t="s">
        <v>1949</v>
      </c>
      <c r="M36" s="603" t="s">
        <v>2047</v>
      </c>
      <c r="N36" s="604" t="s">
        <v>2046</v>
      </c>
      <c r="O36" s="603" t="s">
        <v>2045</v>
      </c>
      <c r="P36" s="603" t="s">
        <v>2044</v>
      </c>
      <c r="Q36" s="603" t="s">
        <v>1955</v>
      </c>
      <c r="R36" s="602" t="s">
        <v>1997</v>
      </c>
      <c r="S36" s="602" t="s">
        <v>2043</v>
      </c>
      <c r="T36" s="603" t="s">
        <v>2042</v>
      </c>
      <c r="U36" s="603" t="s">
        <v>1955</v>
      </c>
      <c r="V36" s="603" t="s">
        <v>1994</v>
      </c>
      <c r="W36" s="602" t="s">
        <v>1949</v>
      </c>
    </row>
    <row r="37" spans="1:23" ht="24">
      <c r="A37" s="603" t="s">
        <v>2041</v>
      </c>
      <c r="B37" s="603" t="s">
        <v>2040</v>
      </c>
      <c r="C37" s="604" t="s">
        <v>2039</v>
      </c>
      <c r="D37" s="604" t="s">
        <v>1961</v>
      </c>
      <c r="E37" s="603" t="s">
        <v>1961</v>
      </c>
      <c r="F37" s="603"/>
      <c r="G37" s="603" t="s">
        <v>1960</v>
      </c>
      <c r="H37" s="603" t="s">
        <v>1206</v>
      </c>
      <c r="I37" s="603" t="s">
        <v>1662</v>
      </c>
      <c r="J37" s="603" t="s">
        <v>2037</v>
      </c>
      <c r="K37" s="602" t="s">
        <v>2038</v>
      </c>
      <c r="L37" s="602" t="s">
        <v>1949</v>
      </c>
      <c r="M37" s="603" t="s">
        <v>2000</v>
      </c>
      <c r="N37" s="604" t="s">
        <v>1240</v>
      </c>
      <c r="O37" s="603" t="s">
        <v>1999</v>
      </c>
      <c r="P37" s="603" t="s">
        <v>2037</v>
      </c>
      <c r="Q37" s="603" t="s">
        <v>1955</v>
      </c>
      <c r="R37" s="602"/>
      <c r="S37" s="602" t="s">
        <v>1949</v>
      </c>
      <c r="T37" s="603"/>
      <c r="U37" s="603" t="s">
        <v>2036</v>
      </c>
      <c r="V37" s="603" t="s">
        <v>1994</v>
      </c>
      <c r="W37" s="602" t="s">
        <v>1949</v>
      </c>
    </row>
    <row r="38" spans="1:23">
      <c r="A38" s="603" t="s">
        <v>2035</v>
      </c>
      <c r="B38" s="603" t="s">
        <v>2034</v>
      </c>
      <c r="C38" s="604" t="s">
        <v>2033</v>
      </c>
      <c r="D38" s="604" t="s">
        <v>1961</v>
      </c>
      <c r="E38" s="603" t="s">
        <v>1961</v>
      </c>
      <c r="F38" s="603"/>
      <c r="G38" s="603" t="s">
        <v>1960</v>
      </c>
      <c r="H38" s="603" t="s">
        <v>2032</v>
      </c>
      <c r="I38" s="603" t="s">
        <v>1662</v>
      </c>
      <c r="J38" s="603" t="s">
        <v>2027</v>
      </c>
      <c r="K38" s="602" t="s">
        <v>2031</v>
      </c>
      <c r="L38" s="602" t="s">
        <v>1949</v>
      </c>
      <c r="M38" s="603" t="s">
        <v>2030</v>
      </c>
      <c r="N38" s="604" t="s">
        <v>2029</v>
      </c>
      <c r="O38" s="603" t="s">
        <v>2028</v>
      </c>
      <c r="P38" s="603" t="s">
        <v>2027</v>
      </c>
      <c r="Q38" s="603" t="s">
        <v>2026</v>
      </c>
      <c r="R38" s="602"/>
      <c r="S38" s="602" t="s">
        <v>1949</v>
      </c>
      <c r="T38" s="603"/>
      <c r="U38" s="603" t="s">
        <v>2026</v>
      </c>
      <c r="V38" s="603" t="s">
        <v>2015</v>
      </c>
      <c r="W38" s="602" t="s">
        <v>1949</v>
      </c>
    </row>
    <row r="39" spans="1:23" ht="24">
      <c r="A39" s="603" t="s">
        <v>2025</v>
      </c>
      <c r="B39" s="603" t="s">
        <v>2024</v>
      </c>
      <c r="C39" s="604" t="s">
        <v>2023</v>
      </c>
      <c r="D39" s="604" t="s">
        <v>1961</v>
      </c>
      <c r="E39" s="603" t="s">
        <v>1961</v>
      </c>
      <c r="F39" s="603"/>
      <c r="G39" s="603" t="s">
        <v>1960</v>
      </c>
      <c r="H39" s="603" t="s">
        <v>2022</v>
      </c>
      <c r="I39" s="603" t="s">
        <v>1662</v>
      </c>
      <c r="J39" s="603" t="s">
        <v>2017</v>
      </c>
      <c r="K39" s="602" t="s">
        <v>2021</v>
      </c>
      <c r="L39" s="602" t="s">
        <v>1949</v>
      </c>
      <c r="M39" s="603" t="s">
        <v>2020</v>
      </c>
      <c r="N39" s="604" t="s">
        <v>2019</v>
      </c>
      <c r="O39" s="603" t="s">
        <v>2018</v>
      </c>
      <c r="P39" s="603" t="s">
        <v>2017</v>
      </c>
      <c r="Q39" s="603" t="s">
        <v>2016</v>
      </c>
      <c r="R39" s="602"/>
      <c r="S39" s="602" t="s">
        <v>1949</v>
      </c>
      <c r="T39" s="603"/>
      <c r="U39" s="603" t="s">
        <v>2016</v>
      </c>
      <c r="V39" s="603" t="s">
        <v>2015</v>
      </c>
      <c r="W39" s="602" t="s">
        <v>1949</v>
      </c>
    </row>
    <row r="40" spans="1:23" ht="24">
      <c r="A40" s="603" t="s">
        <v>2014</v>
      </c>
      <c r="B40" s="603" t="s">
        <v>2013</v>
      </c>
      <c r="C40" s="604" t="s">
        <v>2012</v>
      </c>
      <c r="D40" s="604" t="s">
        <v>1961</v>
      </c>
      <c r="E40" s="603" t="s">
        <v>1961</v>
      </c>
      <c r="F40" s="603"/>
      <c r="G40" s="603" t="s">
        <v>1960</v>
      </c>
      <c r="H40" s="603" t="s">
        <v>2011</v>
      </c>
      <c r="I40" s="603" t="s">
        <v>1662</v>
      </c>
      <c r="J40" s="603" t="s">
        <v>2006</v>
      </c>
      <c r="K40" s="602" t="s">
        <v>2010</v>
      </c>
      <c r="L40" s="602" t="s">
        <v>1949</v>
      </c>
      <c r="M40" s="603" t="s">
        <v>2009</v>
      </c>
      <c r="N40" s="604" t="s">
        <v>2008</v>
      </c>
      <c r="O40" s="603" t="s">
        <v>2007</v>
      </c>
      <c r="P40" s="603" t="s">
        <v>2006</v>
      </c>
      <c r="Q40" s="603" t="s">
        <v>2005</v>
      </c>
      <c r="R40" s="602"/>
      <c r="S40" s="602" t="s">
        <v>1949</v>
      </c>
      <c r="T40" s="603"/>
      <c r="U40" s="603" t="s">
        <v>2005</v>
      </c>
      <c r="V40" s="603" t="s">
        <v>1994</v>
      </c>
      <c r="W40" s="602" t="s">
        <v>1949</v>
      </c>
    </row>
    <row r="41" spans="1:23" ht="24">
      <c r="A41" s="603" t="s">
        <v>2004</v>
      </c>
      <c r="B41" s="603" t="s">
        <v>2003</v>
      </c>
      <c r="C41" s="604" t="s">
        <v>2002</v>
      </c>
      <c r="D41" s="604" t="s">
        <v>1961</v>
      </c>
      <c r="E41" s="603" t="s">
        <v>1961</v>
      </c>
      <c r="F41" s="603"/>
      <c r="G41" s="603" t="s">
        <v>1960</v>
      </c>
      <c r="H41" s="603" t="s">
        <v>1206</v>
      </c>
      <c r="I41" s="603" t="s">
        <v>1099</v>
      </c>
      <c r="J41" s="603" t="s">
        <v>2001</v>
      </c>
      <c r="K41" s="602" t="s">
        <v>1996</v>
      </c>
      <c r="L41" s="602" t="s">
        <v>1949</v>
      </c>
      <c r="M41" s="603" t="s">
        <v>2000</v>
      </c>
      <c r="N41" s="604" t="s">
        <v>1240</v>
      </c>
      <c r="O41" s="603" t="s">
        <v>1999</v>
      </c>
      <c r="P41" s="603" t="s">
        <v>1998</v>
      </c>
      <c r="Q41" s="603" t="s">
        <v>1966</v>
      </c>
      <c r="R41" s="602" t="s">
        <v>1997</v>
      </c>
      <c r="S41" s="602" t="s">
        <v>1996</v>
      </c>
      <c r="T41" s="603" t="s">
        <v>1995</v>
      </c>
      <c r="U41" s="603" t="s">
        <v>1966</v>
      </c>
      <c r="V41" s="603" t="s">
        <v>1994</v>
      </c>
      <c r="W41" s="602" t="s">
        <v>1949</v>
      </c>
    </row>
    <row r="42" spans="1:23" ht="24">
      <c r="A42" s="603" t="s">
        <v>1993</v>
      </c>
      <c r="B42" s="603" t="s">
        <v>1992</v>
      </c>
      <c r="C42" s="604" t="s">
        <v>1991</v>
      </c>
      <c r="D42" s="604" t="s">
        <v>1961</v>
      </c>
      <c r="E42" s="603" t="s">
        <v>1961</v>
      </c>
      <c r="F42" s="603"/>
      <c r="G42" s="603" t="s">
        <v>1960</v>
      </c>
      <c r="H42" s="603" t="s">
        <v>20</v>
      </c>
      <c r="I42" s="603" t="s">
        <v>1662</v>
      </c>
      <c r="J42" s="603" t="s">
        <v>1990</v>
      </c>
      <c r="K42" s="602" t="s">
        <v>1989</v>
      </c>
      <c r="L42" s="602" t="s">
        <v>1949</v>
      </c>
      <c r="M42" s="603" t="s">
        <v>1988</v>
      </c>
      <c r="N42" s="604" t="s">
        <v>1008</v>
      </c>
      <c r="O42" s="603" t="s">
        <v>1987</v>
      </c>
      <c r="P42" s="603" t="s">
        <v>1986</v>
      </c>
      <c r="Q42" s="603" t="s">
        <v>1985</v>
      </c>
      <c r="R42" s="602"/>
      <c r="S42" s="602" t="s">
        <v>1949</v>
      </c>
      <c r="T42" s="603"/>
      <c r="U42" s="603" t="s">
        <v>1985</v>
      </c>
      <c r="V42" s="603" t="s">
        <v>1954</v>
      </c>
      <c r="W42" s="602" t="s">
        <v>1949</v>
      </c>
    </row>
    <row r="43" spans="1:23" ht="24">
      <c r="A43" s="603" t="s">
        <v>1984</v>
      </c>
      <c r="B43" s="603" t="s">
        <v>1983</v>
      </c>
      <c r="C43" s="604" t="s">
        <v>1982</v>
      </c>
      <c r="D43" s="604" t="s">
        <v>1961</v>
      </c>
      <c r="E43" s="603" t="s">
        <v>1961</v>
      </c>
      <c r="F43" s="603"/>
      <c r="G43" s="603" t="s">
        <v>1960</v>
      </c>
      <c r="H43" s="603" t="s">
        <v>1981</v>
      </c>
      <c r="I43" s="603" t="s">
        <v>1662</v>
      </c>
      <c r="J43" s="603" t="s">
        <v>1971</v>
      </c>
      <c r="K43" s="602" t="s">
        <v>1980</v>
      </c>
      <c r="L43" s="602" t="s">
        <v>1949</v>
      </c>
      <c r="M43" s="603" t="s">
        <v>1979</v>
      </c>
      <c r="N43" s="604" t="s">
        <v>1978</v>
      </c>
      <c r="O43" s="603" t="s">
        <v>1977</v>
      </c>
      <c r="P43" s="603" t="s">
        <v>1966</v>
      </c>
      <c r="Q43" s="603" t="s">
        <v>1976</v>
      </c>
      <c r="R43" s="602"/>
      <c r="S43" s="602" t="s">
        <v>1949</v>
      </c>
      <c r="T43" s="603"/>
      <c r="U43" s="603" t="s">
        <v>1976</v>
      </c>
      <c r="V43" s="603" t="s">
        <v>1954</v>
      </c>
      <c r="W43" s="602" t="s">
        <v>1949</v>
      </c>
    </row>
    <row r="44" spans="1:23" ht="24">
      <c r="A44" s="603" t="s">
        <v>1975</v>
      </c>
      <c r="B44" s="603" t="s">
        <v>1974</v>
      </c>
      <c r="C44" s="604" t="s">
        <v>1973</v>
      </c>
      <c r="D44" s="604" t="s">
        <v>1961</v>
      </c>
      <c r="E44" s="603" t="s">
        <v>1961</v>
      </c>
      <c r="F44" s="603"/>
      <c r="G44" s="603" t="s">
        <v>1960</v>
      </c>
      <c r="H44" s="603" t="s">
        <v>1972</v>
      </c>
      <c r="I44" s="603" t="s">
        <v>1662</v>
      </c>
      <c r="J44" s="603" t="s">
        <v>1971</v>
      </c>
      <c r="K44" s="602" t="s">
        <v>1970</v>
      </c>
      <c r="L44" s="602" t="s">
        <v>1949</v>
      </c>
      <c r="M44" s="603" t="s">
        <v>1969</v>
      </c>
      <c r="N44" s="604" t="s">
        <v>1968</v>
      </c>
      <c r="O44" s="603" t="s">
        <v>1967</v>
      </c>
      <c r="P44" s="603" t="s">
        <v>1966</v>
      </c>
      <c r="Q44" s="603" t="s">
        <v>1965</v>
      </c>
      <c r="R44" s="602"/>
      <c r="S44" s="602" t="s">
        <v>1949</v>
      </c>
      <c r="T44" s="603"/>
      <c r="U44" s="603" t="s">
        <v>1965</v>
      </c>
      <c r="V44" s="603" t="s">
        <v>1954</v>
      </c>
      <c r="W44" s="602" t="s">
        <v>1949</v>
      </c>
    </row>
    <row r="45" spans="1:23" ht="24">
      <c r="A45" s="603" t="s">
        <v>1964</v>
      </c>
      <c r="B45" s="603" t="s">
        <v>1963</v>
      </c>
      <c r="C45" s="604" t="s">
        <v>1962</v>
      </c>
      <c r="D45" s="604" t="s">
        <v>1961</v>
      </c>
      <c r="E45" s="603" t="s">
        <v>1961</v>
      </c>
      <c r="F45" s="603"/>
      <c r="G45" s="603" t="s">
        <v>1960</v>
      </c>
      <c r="H45" s="603" t="s">
        <v>1210</v>
      </c>
      <c r="I45" s="603" t="s">
        <v>1662</v>
      </c>
      <c r="J45" s="603" t="s">
        <v>1956</v>
      </c>
      <c r="K45" s="602" t="s">
        <v>1959</v>
      </c>
      <c r="L45" s="602" t="s">
        <v>1949</v>
      </c>
      <c r="M45" s="603" t="s">
        <v>1958</v>
      </c>
      <c r="N45" s="604" t="s">
        <v>1245</v>
      </c>
      <c r="O45" s="603" t="s">
        <v>1957</v>
      </c>
      <c r="P45" s="603" t="s">
        <v>1956</v>
      </c>
      <c r="Q45" s="603" t="s">
        <v>1955</v>
      </c>
      <c r="R45" s="602"/>
      <c r="S45" s="602" t="s">
        <v>1949</v>
      </c>
      <c r="T45" s="603"/>
      <c r="U45" s="603" t="s">
        <v>1955</v>
      </c>
      <c r="V45" s="603" t="s">
        <v>1954</v>
      </c>
      <c r="W45" s="602" t="s">
        <v>1949</v>
      </c>
    </row>
    <row r="46" spans="1:23">
      <c r="A46" s="1022" t="s">
        <v>1953</v>
      </c>
      <c r="B46" s="1023"/>
      <c r="C46" s="1023"/>
      <c r="D46" s="1023"/>
      <c r="E46" s="1023"/>
      <c r="F46" s="1023"/>
      <c r="G46" s="1023"/>
      <c r="H46" s="1023"/>
      <c r="I46" s="1023"/>
      <c r="J46" s="1024"/>
      <c r="K46" s="602" t="s">
        <v>1952</v>
      </c>
      <c r="L46" s="602" t="s">
        <v>1951</v>
      </c>
      <c r="M46" s="603"/>
      <c r="N46" s="603"/>
      <c r="O46" s="603"/>
      <c r="P46" s="603"/>
      <c r="Q46" s="603"/>
      <c r="R46" s="603"/>
      <c r="S46" s="602" t="s">
        <v>1950</v>
      </c>
      <c r="T46" s="603"/>
      <c r="U46" s="603"/>
      <c r="V46" s="603"/>
      <c r="W46" s="602" t="s">
        <v>1949</v>
      </c>
    </row>
  </sheetData>
  <autoFilter ref="A6:W6" xr:uid="{00000000-0009-0000-0000-000011000000}"/>
  <mergeCells count="4">
    <mergeCell ref="A3:E3"/>
    <mergeCell ref="A4:E4"/>
    <mergeCell ref="A5:E5"/>
    <mergeCell ref="A46:J46"/>
  </mergeCells>
  <phoneticPr fontId="1"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5</vt:i4>
      </vt:variant>
    </vt:vector>
  </HeadingPairs>
  <TitlesOfParts>
    <vt:vector size="22" baseType="lpstr">
      <vt:lpstr>2020년 발주</vt:lpstr>
      <vt:lpstr>2020년 발주(금액대별)</vt:lpstr>
      <vt:lpstr>2020~2021년 발주</vt:lpstr>
      <vt:lpstr>2026년 상반기 발주계획(계약체결계획)</vt:lpstr>
      <vt:lpstr>18년 이후 계약 총괄_220815</vt:lpstr>
      <vt:lpstr>18년 이후 계약 총괄_220831</vt:lpstr>
      <vt:lpstr>대금지급</vt:lpstr>
      <vt:lpstr>2020계약</vt:lpstr>
      <vt:lpstr>(참고)수주</vt:lpstr>
      <vt:lpstr>수주계약</vt:lpstr>
      <vt:lpstr>(참고)계약건별 진행상황 양식</vt:lpstr>
      <vt:lpstr>(참고)2018년~2021년 2월(계약현황)</vt:lpstr>
      <vt:lpstr>(참고)2018년~2020년(위탁용역)</vt:lpstr>
      <vt:lpstr>계약내역 차이1</vt:lpstr>
      <vt:lpstr>계약내역 차이2(수기)</vt:lpstr>
      <vt:lpstr>수의계약 사유</vt:lpstr>
      <vt:lpstr>계약관리대장(2021용역)</vt:lpstr>
      <vt:lpstr>'(참고)계약건별 진행상황 양식'!Print_Area</vt:lpstr>
      <vt:lpstr>'18년 이후 계약 총괄_220815'!Print_Area</vt:lpstr>
      <vt:lpstr>'18년 이후 계약 총괄_220831'!Print_Area</vt:lpstr>
      <vt:lpstr>'2020년 발주(금액대별)'!Print_Area</vt:lpstr>
      <vt:lpstr>'2026년 상반기 발주계획(계약체결계획)'!Print_Area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황수진</dc:creator>
  <cp:lastModifiedBy>user</cp:lastModifiedBy>
  <cp:lastPrinted>2025-08-27T07:14:54Z</cp:lastPrinted>
  <dcterms:created xsi:type="dcterms:W3CDTF">2019-04-06T06:45:18Z</dcterms:created>
  <dcterms:modified xsi:type="dcterms:W3CDTF">2026-02-04T09:13:47Z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eyJub2RlMSI6eyJkc2QiOiIwMTAwMDAwMDAwMDAyNzM3IiwibG9nVGltZSI6IjIwMjItMTEtMDhUMjM6NTM6MTRaIiwicElEIjoxLCJ0cmFjZUlkIjoiNzk2QkQ5NzVGRDkwNDI2QkFBMkMyRERDRTI4NTZENzEiLCJ1c2VyQ29kZSI6IjIwMDAxIn0sIm5vZGUyIjp7ImRzZCI6IjAxMDAwMDAwMDAwMDI3MzciLCJsb2dUaW1lIjoiMjAyMi0</vt:lpwstr>
  </property>
</Properties>
</file>